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media/image1.jpeg" ContentType="image/jpeg"/>
  <Override PartName="/xl/media/image2.jpeg" ContentType="image/jpeg"/>
  <Override PartName="/xl/media/image3.jpeg" ContentType="image/jpeg"/>
  <Override PartName="/xl/media/image4.jpeg" ContentType="image/jpeg"/>
  <Override PartName="/xl/media/image5.jpeg" ContentType="image/jpeg"/>
  <Override PartName="/xl/media/image6.jpeg" ContentType="image/jpeg"/>
  <Override PartName="/xl/media/image7.jpeg" ContentType="image/jpeg"/>
  <Override PartName="/xl/media/image8.jpeg" ContentType="image/jpeg"/>
  <Override PartName="/xl/media/image9.jpeg" ContentType="image/jpeg"/>
  <Override PartName="/xl/media/image10.jpeg" ContentType="image/jpeg"/>
  <Override PartName="/xl/media/image11.jpeg" ContentType="image/jpeg"/>
  <Override PartName="/xl/media/image12.jpeg" ContentType="image/jpeg"/>
  <Override PartName="/xl/media/image13.jpeg" ContentType="image/jpeg"/>
  <Override PartName="/xl/media/image14.jpeg" ContentType="image/jpeg"/>
  <Override PartName="/xl/media/image15.jpeg" ContentType="image/jpeg"/>
  <Override PartName="/xl/media/image16.jpeg" ContentType="image/jpeg"/>
  <Override PartName="/xl/media/image17.jpeg" ContentType="image/jpeg"/>
  <Override PartName="/xl/media/image18.jpeg" ContentType="image/jpeg"/>
  <Override PartName="/xl/media/image19.jpeg" ContentType="image/jpeg"/>
  <Override PartName="/xl/media/image20.jpeg" ContentType="image/jpeg"/>
  <Override PartName="/xl/media/image21.jpeg" ContentType="image/jpeg"/>
  <Override PartName="/xl/media/image22.jpeg" ContentType="image/jpeg"/>
  <Override PartName="/xl/media/image23.jpeg" ContentType="image/jpeg"/>
  <Override PartName="/xl/media/image24.jpeg" ContentType="image/jpeg"/>
  <Override PartName="/xl/media/image25.jpeg" ContentType="image/jpeg"/>
  <Override PartName="/xl/media/image26.jpeg" ContentType="image/jpeg"/>
  <Override PartName="/xl/media/image27.jpeg" ContentType="image/jpeg"/>
  <Override PartName="/xl/media/image28.jpeg" ContentType="image/jpeg"/>
  <Override PartName="/xl/media/image29.jpeg" ContentType="image/jpeg"/>
  <Override PartName="/xl/media/image30.jpeg" ContentType="image/jpeg"/>
  <Override PartName="/xl/drawings/drawing3.xml" ContentType="application/vnd.openxmlformats-officedocument.drawing+xml"/>
  <Override PartName="/xl/media/image31.jpeg" ContentType="image/jpeg"/>
  <Override PartName="/xl/media/image32.jpeg" ContentType="image/jpeg"/>
  <Override PartName="/xl/media/image33.jpeg" ContentType="image/jpeg"/>
  <Override PartName="/xl/media/image34.jpeg" ContentType="image/jpeg"/>
  <Override PartName="/xl/media/image35.jpeg" ContentType="image/jpeg"/>
  <Override PartName="/xl/media/image36.jpeg" ContentType="image/jpeg"/>
  <Override PartName="/xl/media/image37.jpeg" ContentType="image/jpeg"/>
  <Override PartName="/xl/media/image38.jpeg" ContentType="image/jpeg"/>
  <Override PartName="/xl/media/image39.jpeg" ContentType="image/jpeg"/>
  <Override PartName="/xl/media/image40.jpeg" ContentType="image/jpeg"/>
  <Override PartName="/xl/media/image41.jpeg" ContentType="image/jpeg"/>
  <Override PartName="/xl/media/image42.jpeg" ContentType="image/jpeg"/>
  <Override PartName="/xl/media/image43.jpeg" ContentType="image/jpeg"/>
  <Override PartName="/xl/media/image44.jpeg" ContentType="image/jpeg"/>
  <Override PartName="/xl/drawings/drawing4.xml" ContentType="application/vnd.openxmlformats-officedocument.drawing+xml"/>
  <Override PartName="/xl/media/image45.jpeg" ContentType="image/jpeg"/>
  <Override PartName="/xl/media/image46.jpeg" ContentType="image/jpeg"/>
  <Override PartName="/xl/media/image47.jpeg" ContentType="image/jpeg"/>
  <Override PartName="/xl/media/image48.jpeg" ContentType="image/jpeg"/>
  <Override PartName="/xl/media/image49.jpeg" ContentType="image/jpeg"/>
  <Override PartName="/xl/media/image50.jpeg" ContentType="image/jpeg"/>
  <Override PartName="/xl/media/image51.jpeg" ContentType="image/jpeg"/>
  <Override PartName="/xl/media/image52.jpeg" ContentType="image/jpeg"/>
  <Override PartName="/xl/media/image53.jpeg" ContentType="image/jpeg"/>
  <Override PartName="/xl/media/image54.jpeg" ContentType="image/jpeg"/>
  <Override PartName="/xl/media/image55.jpeg" ContentType="image/jpeg"/>
  <Override PartName="/xl/media/image56.jpeg" ContentType="image/jpeg"/>
  <Override PartName="/xl/media/image57.jpeg" ContentType="image/jpeg"/>
  <Override PartName="/xl/media/image58.jpeg" ContentType="image/jpeg"/>
  <Override PartName="/xl/media/image59.jpeg" ContentType="image/jpeg"/>
  <Override PartName="/xl/media/image60.jpeg" ContentType="image/jpeg"/>
  <Override PartName="/xl/media/image61.jpeg" ContentType="image/jpeg"/>
  <Override PartName="/xl/media/image62.jpeg" ContentType="image/jpeg"/>
  <Override PartName="/xl/media/image63.jpeg" ContentType="image/jpeg"/>
  <Override PartName="/xl/media/image64.jpeg" ContentType="image/jpeg"/>
  <Override PartName="/xl/media/image65.jpeg" ContentType="image/jpeg"/>
  <Override PartName="/xl/media/image66.jpeg" ContentType="image/jpeg"/>
  <Override PartName="/xl/media/image67.jpeg" ContentType="image/jpeg"/>
  <Override PartName="/xl/media/image68.jpeg" ContentType="image/jpeg"/>
  <Override PartName="/xl/media/image69.jpeg" ContentType="image/jpeg"/>
  <Override PartName="/xl/media/image70.jpeg" ContentType="image/jpeg"/>
  <Override PartName="/xl/media/image71.jpeg" ContentType="image/jpeg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ORDER" sheetId="1" r:id="rId4"/>
    <sheet name="DELTA GRP" sheetId="2" r:id="rId5"/>
    <sheet name="DELTA WOOD" sheetId="3" r:id="rId6"/>
    <sheet name="DELTA PU" sheetId="4" r:id="rId7"/>
    <sheet name="GRP - PRODUCTION LIST" sheetId="5" r:id="rId8"/>
    <sheet name="WOOD - PRODUCTION LIST" sheetId="6" r:id="rId9"/>
    <sheet name="Uvoz za Vasco" sheetId="7" r:id="rId10"/>
    <sheet name="PACKING LIST WOOD" sheetId="8" r:id="rId11"/>
    <sheet name="PACKING LIST GRP" sheetId="9" r:id="rId12"/>
    <sheet name="PAKIRANJE " sheetId="10" r:id="rId13"/>
  </sheets>
</workbook>
</file>

<file path=xl/sharedStrings.xml><?xml version="1.0" encoding="utf-8"?>
<sst xmlns="http://schemas.openxmlformats.org/spreadsheetml/2006/main" uniqueCount="1825">
  <si>
    <t>DELTA order list: NOVEMBER 2023</t>
  </si>
  <si>
    <t>Billing information</t>
  </si>
  <si>
    <t>Company name</t>
  </si>
  <si>
    <t>Company address</t>
  </si>
  <si>
    <t>City</t>
  </si>
  <si>
    <t>ZIP</t>
  </si>
  <si>
    <t>Country</t>
  </si>
  <si>
    <t>VAT number</t>
  </si>
  <si>
    <t>Responsible person</t>
  </si>
  <si>
    <t>Telephone</t>
  </si>
  <si>
    <t>Email</t>
  </si>
  <si>
    <t>Delivery information</t>
  </si>
  <si>
    <t>Sum pieces</t>
  </si>
  <si>
    <t>Sum kg</t>
  </si>
  <si>
    <t>Price without VAT</t>
  </si>
  <si>
    <t>DELTA GRP</t>
  </si>
  <si>
    <t>DELTA WOOD</t>
  </si>
  <si>
    <t>DELTA PU</t>
  </si>
  <si>
    <t>GRP discount</t>
  </si>
  <si>
    <t>Wood discount</t>
  </si>
  <si>
    <t>PU discount</t>
  </si>
  <si>
    <t>SUM (price without VAT)</t>
  </si>
  <si>
    <t>Sum Price without VAT</t>
  </si>
  <si>
    <t>EUR</t>
  </si>
  <si>
    <t>Sum SETS</t>
  </si>
  <si>
    <t xml:space="preserve">SUM </t>
  </si>
  <si>
    <t>kg</t>
  </si>
  <si>
    <t>SUM of pcs.</t>
  </si>
  <si>
    <t xml:space="preserve">Sum pcs. by colour: </t>
  </si>
  <si>
    <t>SUM:</t>
  </si>
  <si>
    <t>NAME</t>
  </si>
  <si>
    <t>ID</t>
  </si>
  <si>
    <t>NOTES</t>
  </si>
  <si>
    <t>sum kg</t>
  </si>
  <si>
    <t>BLACK      RAL 9005</t>
  </si>
  <si>
    <t>WHITE</t>
  </si>
  <si>
    <t xml:space="preserve">RED            RAL 3000 </t>
  </si>
  <si>
    <t xml:space="preserve">YELLOW   RAL 1018 </t>
  </si>
  <si>
    <t>BLUE         RAL 5015</t>
  </si>
  <si>
    <t>GREEN    RAL 6018</t>
  </si>
  <si>
    <t>ORANGE RAL 1033</t>
  </si>
  <si>
    <t>DEEP ORANGE          RAL 2011</t>
  </si>
  <si>
    <t>PINK           RAL 4003</t>
  </si>
  <si>
    <t>GREY            RAL 7001</t>
  </si>
  <si>
    <t>PURPLE      S4050-R60B/M</t>
  </si>
  <si>
    <t>MINT   RAL6027</t>
  </si>
  <si>
    <t>DEEP ROSE RAL4008</t>
  </si>
  <si>
    <t>norma</t>
  </si>
  <si>
    <t>SIZE</t>
  </si>
  <si>
    <t>DIMENSIONS</t>
  </si>
  <si>
    <t>PCS. IN SET</t>
  </si>
  <si>
    <t>T-NUTS</t>
  </si>
  <si>
    <t>FIXING</t>
  </si>
  <si>
    <t>PRICE WITHOUT
VAT</t>
  </si>
  <si>
    <t>BLACK
RAL 9005</t>
  </si>
  <si>
    <t xml:space="preserve">RED
RAL 3000 </t>
  </si>
  <si>
    <t xml:space="preserve">YELLOW
RAL 1018 </t>
  </si>
  <si>
    <t>BLUE
RAL 5015</t>
  </si>
  <si>
    <t>GREEN
RAL 6018</t>
  </si>
  <si>
    <t>ORANGE 
RAL 1033</t>
  </si>
  <si>
    <t>DEEP ORANGE          
RAL 2011</t>
  </si>
  <si>
    <t>PINK
RAL 4003</t>
  </si>
  <si>
    <t>GREY  
RAL 7001</t>
  </si>
  <si>
    <t>PURPLE
S4050-R60B/M</t>
  </si>
  <si>
    <t>MINT   
RAL 6027</t>
  </si>
  <si>
    <t>DEEP ROSE 
RAL 4008</t>
  </si>
  <si>
    <t xml:space="preserve">Sum </t>
  </si>
  <si>
    <t>ordered</t>
  </si>
  <si>
    <t>mali vol</t>
  </si>
  <si>
    <t>veliki</t>
  </si>
  <si>
    <t>sajn/g</t>
  </si>
  <si>
    <t>polies/g</t>
  </si>
  <si>
    <t>posip/g</t>
  </si>
  <si>
    <t>unitke</t>
  </si>
  <si>
    <t>plosce/m2</t>
  </si>
  <si>
    <t>Production quota pet set</t>
  </si>
  <si>
    <t xml:space="preserve">Ordered production quota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</si>
  <si>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</si>
  <si>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</si>
  <si>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</si>
  <si>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</si>
  <si>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</si>
  <si>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</si>
  <si>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</si>
  <si>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</si>
  <si>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</si>
  <si>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</si>
  <si>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</si>
  <si>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</si>
  <si>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</si>
  <si>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BEGINNING</t>
  </si>
  <si>
    <t>BEGINNING 1</t>
  </si>
  <si>
    <t>D-BEG1-GRP-DT</t>
  </si>
  <si>
    <t>Dual tex.</t>
  </si>
  <si>
    <t>M</t>
  </si>
  <si>
    <t>38x15,5x5,5 cm, 38x15,5x6 cm</t>
  </si>
  <si>
    <t>screw-ons</t>
  </si>
  <si>
    <t>No</t>
  </si>
  <si>
    <t>BEGINNING 2</t>
  </si>
  <si>
    <t>D-BEG2-GRP-DT</t>
  </si>
  <si>
    <t>37,5x15,5x8 cm, 38x14x7 cm</t>
  </si>
  <si>
    <t>BEGINNING 3</t>
  </si>
  <si>
    <t>D-BEG3-GRP-DT</t>
  </si>
  <si>
    <t>43x18,5x6,5 cm</t>
  </si>
  <si>
    <t>BEGINNING 4</t>
  </si>
  <si>
    <t>D-BEG4-GRP-DT</t>
  </si>
  <si>
    <t>L</t>
  </si>
  <si>
    <t>66x25,5x4,5 cm</t>
  </si>
  <si>
    <t>BEGINNING 5</t>
  </si>
  <si>
    <t>D-BEG5-GRP-DT</t>
  </si>
  <si>
    <t>64,5x26x6 cm</t>
  </si>
  <si>
    <t>BEGINNING 6</t>
  </si>
  <si>
    <t>D-BEG6-GRP-DT</t>
  </si>
  <si>
    <t>67x28,5x8,5 cm</t>
  </si>
  <si>
    <t>BEGINNING 7</t>
  </si>
  <si>
    <t>D-BEG7-GRP-DT</t>
  </si>
  <si>
    <t>67,5x29x11 cm</t>
  </si>
  <si>
    <t>BEGINNING 8</t>
  </si>
  <si>
    <t>D-BEG8-GRP-DT</t>
  </si>
  <si>
    <t>67,5x26,5x9,5 cm</t>
  </si>
  <si>
    <t>BEGINNING 9</t>
  </si>
  <si>
    <t>D-BEG9-GRP-DT</t>
  </si>
  <si>
    <t>65x27x11 cm</t>
  </si>
  <si>
    <t>BEGINNING 10</t>
  </si>
  <si>
    <t>D-BEG10-GRP-DT</t>
  </si>
  <si>
    <t>75x30,5x13,5 cm</t>
  </si>
  <si>
    <t>BEGINNING 11</t>
  </si>
  <si>
    <t>D-BEG11-GRP-DT</t>
  </si>
  <si>
    <t>77,5x29,5x14 cm</t>
  </si>
  <si>
    <t>BEGINNING 12</t>
  </si>
  <si>
    <t>D-BEG12-GRP-DT</t>
  </si>
  <si>
    <t>74,5x28x13 cm</t>
  </si>
  <si>
    <t>BEGINNING 13</t>
  </si>
  <si>
    <t>D-BEG13-GRP-DT</t>
  </si>
  <si>
    <t>XL</t>
  </si>
  <si>
    <t>94,5x32x17 cm</t>
  </si>
  <si>
    <t>BEGINNING 14</t>
  </si>
  <si>
    <t>D-BEG14-GRP-DT</t>
  </si>
  <si>
    <t>116,5x42,5x22 cm</t>
  </si>
  <si>
    <r>
      <rPr>
        <b val="1"/>
        <sz val="16"/>
        <color indexed="8"/>
        <rFont val="Calibri"/>
      </rPr>
      <t>BEGINNING</t>
    </r>
    <r>
      <rPr>
        <sz val="16"/>
        <color indexed="8"/>
        <rFont val="Calibri"/>
      </rPr>
      <t>: THE WHOLE RANGE</t>
    </r>
  </si>
  <si>
    <t>D-BEG-GRP-DT</t>
  </si>
  <si>
    <t>M-XL</t>
  </si>
  <si>
    <t>COLLISION</t>
  </si>
  <si>
    <t>D-COL1-GRP-DT</t>
  </si>
  <si>
    <t>S</t>
  </si>
  <si>
    <t>27x14x6,5 cm
29,5x14,5x5,5 cm</t>
  </si>
  <si>
    <t>D-COL2-GRP-DT</t>
  </si>
  <si>
    <t>46,5x30x8,5 cm
50,5x24x7 cm</t>
  </si>
  <si>
    <t>D-COL3-GRP-DT</t>
  </si>
  <si>
    <t>54x34x15 cm
63x31x13,5 cm</t>
  </si>
  <si>
    <t>D-COL4-GRP-DT</t>
  </si>
  <si>
    <t>62x30x8,5 cm</t>
  </si>
  <si>
    <t>D-COL5-GRP-DT</t>
  </si>
  <si>
    <t>74x35x16 cm</t>
  </si>
  <si>
    <t>D-COL7-GRP-DT</t>
  </si>
  <si>
    <t>80x39,5x13 cm</t>
  </si>
  <si>
    <t>D-COL8-GRP-DT</t>
  </si>
  <si>
    <t>83x45x21 cm</t>
  </si>
  <si>
    <t>D-COL9-GRP-DT</t>
  </si>
  <si>
    <t>108x51x22,5 cm</t>
  </si>
  <si>
    <t>D-COL10-GRP-DT</t>
  </si>
  <si>
    <t>99x52x24 cm</t>
  </si>
  <si>
    <t>D-COL13-GRP-DT</t>
  </si>
  <si>
    <t>40x19,5x7,5 cm
40x22,5x12 cm
39,5x19x7 cm</t>
  </si>
  <si>
    <t>D-COL14-GRP-DT</t>
  </si>
  <si>
    <t>45,5x29,5x13,5 cm
56x37x16 cm</t>
  </si>
  <si>
    <t>D-COL15-GRP-DT</t>
  </si>
  <si>
    <t>66x36,5x14 cm
66x35x14,5 cm</t>
  </si>
  <si>
    <t>D-COL16-GRP-DT</t>
  </si>
  <si>
    <t>79,5x40,5x12 cm</t>
  </si>
  <si>
    <t>D-COL17-GRP-DT</t>
  </si>
  <si>
    <t>70x42x18,5 cm</t>
  </si>
  <si>
    <t>D-COL18-GRP-DT</t>
  </si>
  <si>
    <t>80x49x21,5 cm</t>
  </si>
  <si>
    <t>D-COL19-GRP-DT</t>
  </si>
  <si>
    <t>96x55x24 cm</t>
  </si>
  <si>
    <r>
      <rPr>
        <b val="1"/>
        <sz val="16"/>
        <color indexed="8"/>
        <rFont val="Calibri"/>
      </rPr>
      <t>COLLISION</t>
    </r>
    <r>
      <rPr>
        <sz val="16"/>
        <color indexed="8"/>
        <rFont val="Calibri"/>
      </rPr>
      <t>: THE WHOLE RANGE</t>
    </r>
  </si>
  <si>
    <t>D-COL-GRP-DT</t>
  </si>
  <si>
    <t>S-XL</t>
  </si>
  <si>
    <t>SUM</t>
  </si>
  <si>
    <t>KG</t>
  </si>
  <si>
    <t>black</t>
  </si>
  <si>
    <t>white</t>
  </si>
  <si>
    <t>red</t>
  </si>
  <si>
    <t>yellow</t>
  </si>
  <si>
    <t>blue</t>
  </si>
  <si>
    <t>green</t>
  </si>
  <si>
    <t>orange</t>
  </si>
  <si>
    <t>deep orange</t>
  </si>
  <si>
    <t>pink</t>
  </si>
  <si>
    <t>grey</t>
  </si>
  <si>
    <t>purple</t>
  </si>
  <si>
    <t>mint</t>
  </si>
  <si>
    <t>deep rose</t>
  </si>
  <si>
    <t>PRICE WITHOUT VAT</t>
  </si>
  <si>
    <t>BLACK      
RAL 9005</t>
  </si>
  <si>
    <t xml:space="preserve">RED        
RAL 3000 </t>
  </si>
  <si>
    <t xml:space="preserve">YELLOW   
RAL 1018 </t>
  </si>
  <si>
    <t>BLUE         
RAL 5015</t>
  </si>
  <si>
    <t>GREEN       
RAL 6018</t>
  </si>
  <si>
    <t>ORANGE        
RAL 1033</t>
  </si>
  <si>
    <t>DEEP ORANGE
RAL 2011</t>
  </si>
  <si>
    <t>GREY
RAL 7001</t>
  </si>
  <si>
    <t>MINT
RAL 6027</t>
  </si>
  <si>
    <t>DEEP ROSE
RAL 4008</t>
  </si>
  <si>
    <t>GIZA</t>
  </si>
  <si>
    <t>no</t>
  </si>
  <si>
    <t>Giza-1</t>
  </si>
  <si>
    <t>D-GI1-W</t>
  </si>
  <si>
    <t>900x900x200 mm</t>
  </si>
  <si>
    <t>Giza-2</t>
  </si>
  <si>
    <t>D-GI2-W</t>
  </si>
  <si>
    <t>450x450x100 mm</t>
  </si>
  <si>
    <t>Giza-3</t>
  </si>
  <si>
    <t>D-GI3-W</t>
  </si>
  <si>
    <t>225x225x100 mm</t>
  </si>
  <si>
    <t>GIZA: THE WHOLE RANGE</t>
  </si>
  <si>
    <t>D-GI-W</t>
  </si>
  <si>
    <t>POINTER</t>
  </si>
  <si>
    <t>Pointer-1</t>
  </si>
  <si>
    <t>D-PO1-W</t>
  </si>
  <si>
    <t>3XL</t>
  </si>
  <si>
    <t>1800x1038x180 mm</t>
  </si>
  <si>
    <t>Pointer-2</t>
  </si>
  <si>
    <t>D-PO2-W</t>
  </si>
  <si>
    <t>1800x1053x180 mm</t>
  </si>
  <si>
    <t>Pointer-3</t>
  </si>
  <si>
    <t>D-PO3-W</t>
  </si>
  <si>
    <t>Pointer-4</t>
  </si>
  <si>
    <t>D-PO4-W</t>
  </si>
  <si>
    <t>POINTER: THE WHOLE RANGE</t>
  </si>
  <si>
    <t>D-PO-W</t>
  </si>
  <si>
    <t>MATRIX</t>
  </si>
  <si>
    <t>Matrix-1.1</t>
  </si>
  <si>
    <t>D-MX1.1-W</t>
  </si>
  <si>
    <t>300x33x30 mm</t>
  </si>
  <si>
    <t>Matrix-1.2</t>
  </si>
  <si>
    <t>D-MX1.2-W</t>
  </si>
  <si>
    <t>300x48x40 mm</t>
  </si>
  <si>
    <t>Matrix-1.3</t>
  </si>
  <si>
    <t>D-MX1.3-W</t>
  </si>
  <si>
    <t>300x69x50 mm</t>
  </si>
  <si>
    <t>Matrix-1.4</t>
  </si>
  <si>
    <t>D-MX1.4-W</t>
  </si>
  <si>
    <t>300x82x55 mm</t>
  </si>
  <si>
    <t>Matrix-2.1</t>
  </si>
  <si>
    <t>D-MX2.1-W</t>
  </si>
  <si>
    <t>400x50x30 mm</t>
  </si>
  <si>
    <t>Matrix-2.2</t>
  </si>
  <si>
    <t>D-MX2.2-W</t>
  </si>
  <si>
    <t>400x73x40 mm</t>
  </si>
  <si>
    <t>Matrix-2.3</t>
  </si>
  <si>
    <t>D-MX2.3-W</t>
  </si>
  <si>
    <t>400x103x50 mm</t>
  </si>
  <si>
    <t>Matrix-2.4</t>
  </si>
  <si>
    <t>D-MX2.4-W</t>
  </si>
  <si>
    <t>400x124x55 mm</t>
  </si>
  <si>
    <t>Matrix-3.1</t>
  </si>
  <si>
    <t>D-MX3.1-W</t>
  </si>
  <si>
    <t>600x67x30 mm</t>
  </si>
  <si>
    <t>Matrix-3.2</t>
  </si>
  <si>
    <t>D-MX3.2-W</t>
  </si>
  <si>
    <t>600x97x40 mm</t>
  </si>
  <si>
    <t>Matrix-3.3</t>
  </si>
  <si>
    <t>D-MX3.3-W</t>
  </si>
  <si>
    <t>600x138x50 mm</t>
  </si>
  <si>
    <t>Matrix-3.4</t>
  </si>
  <si>
    <t>D-MX3.4-W</t>
  </si>
  <si>
    <t>600x165x55 mm</t>
  </si>
  <si>
    <t>Matrix-4.1</t>
  </si>
  <si>
    <t>D-MX4.1-W</t>
  </si>
  <si>
    <t>800x100x30 mm</t>
  </si>
  <si>
    <t>Matrix-4.2</t>
  </si>
  <si>
    <t>D-MX4.2-W</t>
  </si>
  <si>
    <t>800x145x40 mm</t>
  </si>
  <si>
    <t>Matrix-4.3</t>
  </si>
  <si>
    <t>D-MX4.3-W</t>
  </si>
  <si>
    <t>800x206x50 mm</t>
  </si>
  <si>
    <t>Matrix-4.4</t>
  </si>
  <si>
    <t>D-MX4.4-W</t>
  </si>
  <si>
    <t>800x247x55 mm</t>
  </si>
  <si>
    <t>Matrix-5.1</t>
  </si>
  <si>
    <t>D-MX5.1-W</t>
  </si>
  <si>
    <t>1000x13330 mm</t>
  </si>
  <si>
    <t>Matrix-5.2</t>
  </si>
  <si>
    <t>D-MX5.2-W</t>
  </si>
  <si>
    <t>1000x194x40 mm</t>
  </si>
  <si>
    <t>Matrix-5.3</t>
  </si>
  <si>
    <t>D-MX5.3-W</t>
  </si>
  <si>
    <t>1000x275x50 mm</t>
  </si>
  <si>
    <t>Matrix-5.4</t>
  </si>
  <si>
    <t>D-MX5.4-W</t>
  </si>
  <si>
    <t>1000x330x55 mm</t>
  </si>
  <si>
    <t>Matrix-6.1</t>
  </si>
  <si>
    <t>D-MX6.1-W</t>
  </si>
  <si>
    <t>2XL</t>
  </si>
  <si>
    <t>1300x167x30 mm</t>
  </si>
  <si>
    <t>Matrix-6.2</t>
  </si>
  <si>
    <t>D-MX6.2-W</t>
  </si>
  <si>
    <t>1300x242x40 mm</t>
  </si>
  <si>
    <t>Matrix-6.3</t>
  </si>
  <si>
    <t>D-MX6.3-W</t>
  </si>
  <si>
    <t>1300x344x50 mm</t>
  </si>
  <si>
    <t>Matrix-6.4</t>
  </si>
  <si>
    <t>D-MX6.4-W</t>
  </si>
  <si>
    <t>1300x412x55 mm</t>
  </si>
  <si>
    <t>MATRIX: THE WHOLE RANGE</t>
  </si>
  <si>
    <t>D-MX-W</t>
  </si>
  <si>
    <t>S-2XL</t>
  </si>
  <si>
    <t>BOAT</t>
  </si>
  <si>
    <t>Boat-1</t>
  </si>
  <si>
    <t>D-BO1-W</t>
  </si>
  <si>
    <t>1800x500x200 mm</t>
  </si>
  <si>
    <t>Boat-2</t>
  </si>
  <si>
    <t>D-BO2-W</t>
  </si>
  <si>
    <t>1553x427x150 mm</t>
  </si>
  <si>
    <t>Boat-3</t>
  </si>
  <si>
    <t>D-BO3-W</t>
  </si>
  <si>
    <t>1264x369x150 mm</t>
  </si>
  <si>
    <t>Boat-4</t>
  </si>
  <si>
    <t>D-BO4-W</t>
  </si>
  <si>
    <t>981x315x120 mm</t>
  </si>
  <si>
    <t>Boat-5</t>
  </si>
  <si>
    <t>D-BO5-W</t>
  </si>
  <si>
    <t>755x265x110 mm</t>
  </si>
  <si>
    <t>BOAT: THE WHOLE RANGE</t>
  </si>
  <si>
    <t>D-BO-W</t>
  </si>
  <si>
    <t>L-3XL</t>
  </si>
  <si>
    <t>CLAM</t>
  </si>
  <si>
    <t>Clam-1</t>
  </si>
  <si>
    <t>D-CLA1-W</t>
  </si>
  <si>
    <t>1501x1300x325 mm</t>
  </si>
  <si>
    <t>Clam-2</t>
  </si>
  <si>
    <t>D-CLA2-W</t>
  </si>
  <si>
    <t>1155x1000x279 mm</t>
  </si>
  <si>
    <t>Clam-3</t>
  </si>
  <si>
    <t>D-CLA3-W</t>
  </si>
  <si>
    <t>924x800x237 mm</t>
  </si>
  <si>
    <t>Clam-4</t>
  </si>
  <si>
    <t>D-CLA4-W</t>
  </si>
  <si>
    <t>693x600x149 mm</t>
  </si>
  <si>
    <t>Clam-5</t>
  </si>
  <si>
    <t>D-CLA5-W</t>
  </si>
  <si>
    <t>462x400x123 mm</t>
  </si>
  <si>
    <t>CLAM: THE WHOLE RANGE</t>
  </si>
  <si>
    <t>D-CLA-W</t>
  </si>
  <si>
    <t>M-2XL</t>
  </si>
  <si>
    <t>NOSE</t>
  </si>
  <si>
    <t>Nose-1</t>
  </si>
  <si>
    <t>D-NO1-W</t>
  </si>
  <si>
    <t>115x1000x397 mm</t>
  </si>
  <si>
    <t>Nose-2</t>
  </si>
  <si>
    <t>D-NO2-W</t>
  </si>
  <si>
    <t>924x800x383 mm</t>
  </si>
  <si>
    <t>Nose-3</t>
  </si>
  <si>
    <t>D-NO3-W</t>
  </si>
  <si>
    <t>693x600x312 mm</t>
  </si>
  <si>
    <t>Nose-4</t>
  </si>
  <si>
    <t>D-NO4-W</t>
  </si>
  <si>
    <t>462x400x309 mm</t>
  </si>
  <si>
    <t>NOSE: THE WHOLE RANGE</t>
  </si>
  <si>
    <t>D-NO-W</t>
  </si>
  <si>
    <t>90'S</t>
  </si>
  <si>
    <t>90's-1</t>
  </si>
  <si>
    <t>D-901-W</t>
  </si>
  <si>
    <t>2000x866x317 mm</t>
  </si>
  <si>
    <t>90's-2</t>
  </si>
  <si>
    <t>D-902-W</t>
  </si>
  <si>
    <t>90's-3</t>
  </si>
  <si>
    <t>D-903-W</t>
  </si>
  <si>
    <t>1500x650x238 mm</t>
  </si>
  <si>
    <t>90's-4</t>
  </si>
  <si>
    <t>D-904-W</t>
  </si>
  <si>
    <t>90's-5</t>
  </si>
  <si>
    <t>D-905-W</t>
  </si>
  <si>
    <t>1000x433x159 mm</t>
  </si>
  <si>
    <t>90's-6</t>
  </si>
  <si>
    <t>D-906-W</t>
  </si>
  <si>
    <t>90's-7</t>
  </si>
  <si>
    <t>D-907-W</t>
  </si>
  <si>
    <t>750x325x119 mm</t>
  </si>
  <si>
    <t>90's-8</t>
  </si>
  <si>
    <t>D-908-W</t>
  </si>
  <si>
    <t>90'S: THE WHOLE RANGE</t>
  </si>
  <si>
    <t>D-90-W</t>
  </si>
  <si>
    <t>BLADE</t>
  </si>
  <si>
    <t>Blade-1</t>
  </si>
  <si>
    <t>D-BL1-W</t>
  </si>
  <si>
    <t>1800x715x188 mm</t>
  </si>
  <si>
    <t>Blade-2</t>
  </si>
  <si>
    <t>D-BL2-W</t>
  </si>
  <si>
    <t>1500x592x155 mm</t>
  </si>
  <si>
    <t>Blade-3</t>
  </si>
  <si>
    <t>D-BL3-W</t>
  </si>
  <si>
    <t>1200x466x122 mm</t>
  </si>
  <si>
    <t>Blade-4</t>
  </si>
  <si>
    <t>D-BL4-W</t>
  </si>
  <si>
    <t>800x305x80 mm</t>
  </si>
  <si>
    <t>BLADE: THE WHOLE RANGE</t>
  </si>
  <si>
    <t>D-BL-W</t>
  </si>
  <si>
    <t>ICEBERG</t>
  </si>
  <si>
    <t>Iceberg-1</t>
  </si>
  <si>
    <t>D-ICE1-W</t>
  </si>
  <si>
    <t>1100x400x390 mm</t>
  </si>
  <si>
    <t>Iceberg-2</t>
  </si>
  <si>
    <t>D-ICE2-W</t>
  </si>
  <si>
    <t>800x300x309 mm</t>
  </si>
  <si>
    <t>Iceberg-3</t>
  </si>
  <si>
    <t>D-ICE3-W</t>
  </si>
  <si>
    <t>750x220x211 mm</t>
  </si>
  <si>
    <t>Iceberg-4</t>
  </si>
  <si>
    <t>D-ICE4-W</t>
  </si>
  <si>
    <t>750x350x284 mm</t>
  </si>
  <si>
    <t>Iceberg-5</t>
  </si>
  <si>
    <t>D-ICE5-W</t>
  </si>
  <si>
    <t>500x240x211 mm</t>
  </si>
  <si>
    <t>ICEBERG: THE WHOLE RANGE</t>
  </si>
  <si>
    <t>D-ICE-W</t>
  </si>
  <si>
    <t>BAT</t>
  </si>
  <si>
    <t>Bat-11
Bat-1L
Bat-1R</t>
  </si>
  <si>
    <t>D-BAT1-W</t>
  </si>
  <si>
    <t>1000x800x230 mm</t>
  </si>
  <si>
    <t>Bat-21
Bat-2L
Bat-2R</t>
  </si>
  <si>
    <t>D-BAT2-W</t>
  </si>
  <si>
    <t>1000x800x300 mm</t>
  </si>
  <si>
    <t>Bat-31
Bat-32</t>
  </si>
  <si>
    <t>D-BAT3-W</t>
  </si>
  <si>
    <t>800x610x180 mm</t>
  </si>
  <si>
    <t>Bat-41
Bat-42</t>
  </si>
  <si>
    <t>D-BAT4-W</t>
  </si>
  <si>
    <t>800x700x260 mm</t>
  </si>
  <si>
    <t>D-BAT-W</t>
  </si>
  <si>
    <t>L-XL</t>
  </si>
  <si>
    <t>BROWN</t>
  </si>
  <si>
    <t>BLACK              RAL 9005</t>
  </si>
  <si>
    <t xml:space="preserve">RED                
RAL 3000 </t>
  </si>
  <si>
    <t xml:space="preserve">YELLOW       
RAL 1018 </t>
  </si>
  <si>
    <t>BLUE             
RAL 5015</t>
  </si>
  <si>
    <t>GREEN          
RAL 6018</t>
  </si>
  <si>
    <t>PINK             
RAL 4003</t>
  </si>
  <si>
    <t>PURPLE   nS4050-R60B/M</t>
  </si>
  <si>
    <t>BROWN
RAL 8003</t>
  </si>
  <si>
    <t>14</t>
  </si>
  <si>
    <t>D-BEG1-PU</t>
  </si>
  <si>
    <t>XS-S</t>
  </si>
  <si>
    <t>9x 5x2x1 cm,
5x2x2 cm,
6x3x1 cm</t>
  </si>
  <si>
    <t>D-BEG2-PU</t>
  </si>
  <si>
    <t>S-M</t>
  </si>
  <si>
    <t>3x 8x3x1 cm,
3x 8x2x1 cm,
8x3x2 cm,
9x3x1 cm</t>
  </si>
  <si>
    <t>D-BEG3-PU</t>
  </si>
  <si>
    <t>10x3x1 cm,
4x 10x3x2 cm,
10x3x3 cm,
2x 10x4x2 cm,
10x4x1 cm, 11x4x1 cm</t>
  </si>
  <si>
    <t>D-BEG4-PU</t>
  </si>
  <si>
    <t>M-L</t>
  </si>
  <si>
    <t>3x 13x6x2 cm,
2x 13x5x2 cm,
13x6x1 cm,
2x 13x5x1 cm,
14x6x1 cm, 14x6x2 cm</t>
  </si>
  <si>
    <t>D-BEG5-PU</t>
  </si>
  <si>
    <t>2x 13x6x2 cm,
13x5x1 cm, 13x7x2 cm, 
14x4x2 cm, 16x6x1 cm,
16x6x2 cm, 16x8x3 cm</t>
  </si>
  <si>
    <t>D-BEG6-PU</t>
  </si>
  <si>
    <t>18x9x3 cm,21x7x2 cm,
21x8x1 cm,21x7x3 cm,
21x8x1 cm,
2x 21x8x2 cm</t>
  </si>
  <si>
    <t>D-BEG8-PU</t>
  </si>
  <si>
    <t>16x3x3 cm, 16x3x1 cm,
15x4x2 cm, 19x3x2 cm,
21x5x4 cm, 29x4x4 cm</t>
  </si>
  <si>
    <t>D-BEG9-PU</t>
  </si>
  <si>
    <t>XL-2XL</t>
  </si>
  <si>
    <t>31x6x4 cm,
39x7x4 cm,
42x14x8 cm</t>
  </si>
  <si>
    <t>D-BEG11-PU</t>
  </si>
  <si>
    <t>26x13x4 cm,
27x13x5 cm,
27x14x7 cm</t>
  </si>
  <si>
    <t>D-BEG13-PU</t>
  </si>
  <si>
    <t>21x10x2 cm,
24x10x2 cm,
27x10x3 cm,
27x11x2 cm</t>
  </si>
  <si>
    <t>D-BEG14-PU</t>
  </si>
  <si>
    <t>27x13x3 cm,
32x13x3 cm,
33x11x2 cm</t>
  </si>
  <si>
    <t>D-BEG15-PU</t>
  </si>
  <si>
    <t>35x18x2 cm,
38x20x5 cm</t>
  </si>
  <si>
    <t>D-BEG16-PU</t>
  </si>
  <si>
    <t>28x11x4 cm,
29x11x3 cm,
32x13x4 cm,
35x13x4 cm,
35x14x3 cm</t>
  </si>
  <si>
    <t>D-BEG17-PU</t>
  </si>
  <si>
    <t>33x14x7 cm,
39x15x10 cm,
46x18x11 cm</t>
  </si>
  <si>
    <t>screw-ons/ bolt-on</t>
  </si>
  <si>
    <t>D-BEG18-PU</t>
  </si>
  <si>
    <t>37x20x9 cm,
37x21x8 cm</t>
  </si>
  <si>
    <t>D-BEG19-PU</t>
  </si>
  <si>
    <t>57x23x11 cm</t>
  </si>
  <si>
    <t>D-BEG20-PU</t>
  </si>
  <si>
    <t>51x18x11 cm</t>
  </si>
  <si>
    <t>D-BEG21-PU</t>
  </si>
  <si>
    <t>52x21x11 cm</t>
  </si>
  <si>
    <t>D-BEG22-PU</t>
  </si>
  <si>
    <t>51x26x15 cm</t>
  </si>
  <si>
    <t>D-BEG23-PU</t>
  </si>
  <si>
    <t>51x26x9 cm</t>
  </si>
  <si>
    <t>D-BEG25-PU</t>
  </si>
  <si>
    <t>24x13x7 cm,
27x15x7 cm</t>
  </si>
  <si>
    <t>D-BEG26-PU</t>
  </si>
  <si>
    <t>35x13x4 cm,
41x17x5 cm</t>
  </si>
  <si>
    <t>D-BEG27-PU</t>
  </si>
  <si>
    <t>35x13x4 cm,
40x16x5 cm</t>
  </si>
  <si>
    <t>D-BEG28-PU</t>
  </si>
  <si>
    <t>27x13x8 cm,
29x16x8 cm</t>
  </si>
  <si>
    <t>D-BEG29-PU</t>
  </si>
  <si>
    <t>37x20x10 cm,
38x20x11 cm</t>
  </si>
  <si>
    <t>D-BEG30-PU</t>
  </si>
  <si>
    <t>15x7x3 cm,
16x8x3 cm,
2x 16x7x3 cm,
18x8x4 cm,
19x9x4 cm</t>
  </si>
  <si>
    <t>D-BEG31-PU</t>
  </si>
  <si>
    <t>23x11x5 cm,
26x10x5 cm,
28x14x5 cm</t>
  </si>
  <si>
    <t>D-BEG-PU</t>
  </si>
  <si>
    <t>XS-3XL</t>
  </si>
  <si>
    <t>stranka</t>
  </si>
  <si>
    <t>št.naročila</t>
  </si>
  <si>
    <t>izdelek</t>
  </si>
  <si>
    <t>TEXTURE</t>
  </si>
  <si>
    <t>DEEP ORANGE RAL 2011</t>
  </si>
  <si>
    <t>sum set</t>
  </si>
  <si>
    <t>sum KOS</t>
  </si>
  <si>
    <t>sum kos norma</t>
  </si>
  <si>
    <r>
      <rPr>
        <b val="1"/>
        <sz val="12"/>
        <color indexed="8"/>
        <rFont val="Calibri"/>
      </rPr>
      <t>D-BEG1-GRP-DT</t>
    </r>
  </si>
  <si>
    <r>
      <rPr>
        <sz val="9"/>
        <color indexed="8"/>
        <rFont val="Calibri"/>
      </rPr>
      <t>Dual tex.</t>
    </r>
  </si>
  <si>
    <r>
      <rPr>
        <b val="1"/>
        <sz val="12"/>
        <color indexed="8"/>
        <rFont val="Calibri"/>
      </rPr>
      <t>D-BEG2-GRP-DT</t>
    </r>
  </si>
  <si>
    <r>
      <rPr>
        <b val="1"/>
        <sz val="12"/>
        <color indexed="8"/>
        <rFont val="Calibri"/>
      </rPr>
      <t>D-BEG3-GRP-DT</t>
    </r>
  </si>
  <si>
    <r>
      <rPr>
        <b val="1"/>
        <sz val="12"/>
        <color indexed="8"/>
        <rFont val="Calibri"/>
      </rPr>
      <t>D-BEG4-GRP-DT</t>
    </r>
  </si>
  <si>
    <r>
      <rPr>
        <b val="1"/>
        <sz val="12"/>
        <color indexed="8"/>
        <rFont val="Calibri"/>
      </rPr>
      <t>D-BEG5-GRP-DT</t>
    </r>
  </si>
  <si>
    <r>
      <rPr>
        <b val="1"/>
        <sz val="12"/>
        <color indexed="8"/>
        <rFont val="Calibri"/>
      </rPr>
      <t>D-BEG6-GRP-DT</t>
    </r>
  </si>
  <si>
    <r>
      <rPr>
        <b val="1"/>
        <sz val="12"/>
        <color indexed="8"/>
        <rFont val="Calibri"/>
      </rPr>
      <t>D-BEG7-GRP-DT</t>
    </r>
  </si>
  <si>
    <r>
      <rPr>
        <b val="1"/>
        <sz val="12"/>
        <color indexed="8"/>
        <rFont val="Calibri"/>
      </rPr>
      <t>D-BEG8-GRP-DT</t>
    </r>
  </si>
  <si>
    <r>
      <rPr>
        <b val="1"/>
        <sz val="12"/>
        <color indexed="8"/>
        <rFont val="Calibri"/>
      </rPr>
      <t>D-BEG9-GRP-DT</t>
    </r>
  </si>
  <si>
    <r>
      <rPr>
        <b val="1"/>
        <sz val="12"/>
        <color indexed="8"/>
        <rFont val="Calibri"/>
      </rPr>
      <t>D-BEG10-GRP-DT</t>
    </r>
  </si>
  <si>
    <r>
      <rPr>
        <b val="1"/>
        <sz val="12"/>
        <color indexed="8"/>
        <rFont val="Calibri"/>
      </rPr>
      <t>D-BEG11-GRP-DT</t>
    </r>
  </si>
  <si>
    <r>
      <rPr>
        <b val="1"/>
        <sz val="12"/>
        <color indexed="8"/>
        <rFont val="Calibri"/>
      </rPr>
      <t>D-BEG12-GRP-DT</t>
    </r>
  </si>
  <si>
    <r>
      <rPr>
        <b val="1"/>
        <sz val="12"/>
        <color indexed="8"/>
        <rFont val="Calibri"/>
      </rPr>
      <t>D-BEG13-GRP-DT</t>
    </r>
  </si>
  <si>
    <r>
      <rPr>
        <b val="1"/>
        <sz val="12"/>
        <color indexed="8"/>
        <rFont val="Calibri"/>
      </rPr>
      <t>D-BEG14-GRP-DT</t>
    </r>
  </si>
  <si>
    <t>št. naročila</t>
  </si>
  <si>
    <t>DT</t>
  </si>
  <si>
    <r>
      <rPr>
        <b val="1"/>
        <sz val="12"/>
        <color indexed="8"/>
        <rFont val="Calibri"/>
      </rPr>
      <t>D-GI1-W</t>
    </r>
  </si>
  <si>
    <r>
      <rPr>
        <b val="1"/>
        <sz val="12"/>
        <color indexed="8"/>
        <rFont val="Calibri"/>
      </rPr>
      <t>D-GI2-W</t>
    </r>
  </si>
  <si>
    <r>
      <rPr>
        <b val="1"/>
        <sz val="12"/>
        <color indexed="8"/>
        <rFont val="Calibri"/>
      </rPr>
      <t>D-GI3-W</t>
    </r>
  </si>
  <si>
    <r>
      <rPr>
        <b val="1"/>
        <sz val="12"/>
        <color indexed="8"/>
        <rFont val="Calibri"/>
      </rPr>
      <t>D-PO1-W</t>
    </r>
  </si>
  <si>
    <r>
      <rPr>
        <b val="1"/>
        <sz val="12"/>
        <color indexed="8"/>
        <rFont val="Calibri"/>
      </rPr>
      <t>D-PO2-W</t>
    </r>
  </si>
  <si>
    <r>
      <rPr>
        <b val="1"/>
        <sz val="12"/>
        <color indexed="8"/>
        <rFont val="Calibri"/>
      </rPr>
      <t>D-PO3-W</t>
    </r>
  </si>
  <si>
    <r>
      <rPr>
        <b val="1"/>
        <sz val="12"/>
        <color indexed="8"/>
        <rFont val="Calibri"/>
      </rPr>
      <t>D-PO4-W</t>
    </r>
  </si>
  <si>
    <r>
      <rPr>
        <b val="1"/>
        <sz val="12"/>
        <color indexed="8"/>
        <rFont val="Calibri"/>
      </rPr>
      <t>D-MX1.1-W</t>
    </r>
  </si>
  <si>
    <r>
      <rPr>
        <b val="1"/>
        <sz val="12"/>
        <color indexed="8"/>
        <rFont val="Calibri"/>
      </rPr>
      <t>D-MX1.2-W</t>
    </r>
  </si>
  <si>
    <r>
      <rPr>
        <b val="1"/>
        <sz val="12"/>
        <color indexed="8"/>
        <rFont val="Calibri"/>
      </rPr>
      <t>D-MX1.3-W</t>
    </r>
  </si>
  <si>
    <r>
      <rPr>
        <b val="1"/>
        <sz val="12"/>
        <color indexed="8"/>
        <rFont val="Calibri"/>
      </rPr>
      <t>D-MX1.4-W</t>
    </r>
  </si>
  <si>
    <r>
      <rPr>
        <b val="1"/>
        <sz val="12"/>
        <color indexed="8"/>
        <rFont val="Calibri"/>
      </rPr>
      <t>D-MX2.1-W</t>
    </r>
  </si>
  <si>
    <r>
      <rPr>
        <b val="1"/>
        <sz val="12"/>
        <color indexed="8"/>
        <rFont val="Calibri"/>
      </rPr>
      <t>D-MX2.2-W</t>
    </r>
  </si>
  <si>
    <r>
      <rPr>
        <b val="1"/>
        <sz val="12"/>
        <color indexed="8"/>
        <rFont val="Calibri"/>
      </rPr>
      <t>D-MX2.3-W</t>
    </r>
  </si>
  <si>
    <r>
      <rPr>
        <b val="1"/>
        <sz val="12"/>
        <color indexed="8"/>
        <rFont val="Calibri"/>
      </rPr>
      <t>D-MX2.4-W</t>
    </r>
  </si>
  <si>
    <r>
      <rPr>
        <b val="1"/>
        <sz val="12"/>
        <color indexed="8"/>
        <rFont val="Calibri"/>
      </rPr>
      <t>D-MX3.1-W</t>
    </r>
  </si>
  <si>
    <r>
      <rPr>
        <b val="1"/>
        <sz val="12"/>
        <color indexed="8"/>
        <rFont val="Calibri"/>
      </rPr>
      <t>D-MX3.2-W</t>
    </r>
  </si>
  <si>
    <r>
      <rPr>
        <b val="1"/>
        <sz val="12"/>
        <color indexed="8"/>
        <rFont val="Calibri"/>
      </rPr>
      <t>D-MX3.3-W</t>
    </r>
  </si>
  <si>
    <r>
      <rPr>
        <b val="1"/>
        <sz val="12"/>
        <color indexed="8"/>
        <rFont val="Calibri"/>
      </rPr>
      <t>D-MX3.4-W</t>
    </r>
  </si>
  <si>
    <r>
      <rPr>
        <b val="1"/>
        <sz val="12"/>
        <color indexed="8"/>
        <rFont val="Calibri"/>
      </rPr>
      <t>D-MX4.1-W</t>
    </r>
  </si>
  <si>
    <r>
      <rPr>
        <b val="1"/>
        <sz val="12"/>
        <color indexed="8"/>
        <rFont val="Calibri"/>
      </rPr>
      <t>D-MX4.2-W</t>
    </r>
  </si>
  <si>
    <r>
      <rPr>
        <b val="1"/>
        <sz val="12"/>
        <color indexed="8"/>
        <rFont val="Calibri"/>
      </rPr>
      <t>D-MX4.3-W</t>
    </r>
  </si>
  <si>
    <r>
      <rPr>
        <b val="1"/>
        <sz val="12"/>
        <color indexed="8"/>
        <rFont val="Calibri"/>
      </rPr>
      <t>D-MX4.4-W</t>
    </r>
  </si>
  <si>
    <r>
      <rPr>
        <b val="1"/>
        <sz val="12"/>
        <color indexed="8"/>
        <rFont val="Calibri"/>
      </rPr>
      <t>D-MX5.1-W</t>
    </r>
  </si>
  <si>
    <r>
      <rPr>
        <b val="1"/>
        <sz val="12"/>
        <color indexed="8"/>
        <rFont val="Calibri"/>
      </rPr>
      <t>D-MX5.2-W</t>
    </r>
  </si>
  <si>
    <r>
      <rPr>
        <b val="1"/>
        <sz val="12"/>
        <color indexed="8"/>
        <rFont val="Calibri"/>
      </rPr>
      <t>D-MX5.3-W</t>
    </r>
  </si>
  <si>
    <r>
      <rPr>
        <b val="1"/>
        <sz val="12"/>
        <color indexed="8"/>
        <rFont val="Calibri"/>
      </rPr>
      <t>D-MX5.4-W</t>
    </r>
  </si>
  <si>
    <r>
      <rPr>
        <b val="1"/>
        <sz val="12"/>
        <color indexed="8"/>
        <rFont val="Calibri"/>
      </rPr>
      <t>D-MX6.1-W</t>
    </r>
  </si>
  <si>
    <r>
      <rPr>
        <b val="1"/>
        <sz val="12"/>
        <color indexed="8"/>
        <rFont val="Calibri"/>
      </rPr>
      <t>D-MX6.2-W</t>
    </r>
  </si>
  <si>
    <r>
      <rPr>
        <b val="1"/>
        <sz val="12"/>
        <color indexed="8"/>
        <rFont val="Calibri"/>
      </rPr>
      <t>D-MX6.3-W</t>
    </r>
  </si>
  <si>
    <r>
      <rPr>
        <b val="1"/>
        <sz val="12"/>
        <color indexed="8"/>
        <rFont val="Calibri"/>
      </rPr>
      <t>D-MX6.4-W</t>
    </r>
  </si>
  <si>
    <r>
      <rPr>
        <b val="1"/>
        <sz val="12"/>
        <color indexed="8"/>
        <rFont val="Calibri"/>
      </rPr>
      <t>D-BO1-W</t>
    </r>
  </si>
  <si>
    <r>
      <rPr>
        <b val="1"/>
        <sz val="12"/>
        <color indexed="8"/>
        <rFont val="Calibri"/>
      </rPr>
      <t>D-BO2-W</t>
    </r>
  </si>
  <si>
    <r>
      <rPr>
        <b val="1"/>
        <sz val="12"/>
        <color indexed="8"/>
        <rFont val="Calibri"/>
      </rPr>
      <t>D-BO3-W</t>
    </r>
  </si>
  <si>
    <r>
      <rPr>
        <b val="1"/>
        <sz val="12"/>
        <color indexed="8"/>
        <rFont val="Calibri"/>
      </rPr>
      <t>D-BO4-W</t>
    </r>
  </si>
  <si>
    <r>
      <rPr>
        <b val="1"/>
        <sz val="12"/>
        <color indexed="8"/>
        <rFont val="Calibri"/>
      </rPr>
      <t>D-BO5-W</t>
    </r>
  </si>
  <si>
    <r>
      <rPr>
        <b val="1"/>
        <sz val="12"/>
        <color indexed="8"/>
        <rFont val="Calibri"/>
      </rPr>
      <t>D-CLA1-W</t>
    </r>
  </si>
  <si>
    <r>
      <rPr>
        <b val="1"/>
        <sz val="12"/>
        <color indexed="8"/>
        <rFont val="Calibri"/>
      </rPr>
      <t>D-CLA2-W</t>
    </r>
  </si>
  <si>
    <r>
      <rPr>
        <b val="1"/>
        <sz val="12"/>
        <color indexed="8"/>
        <rFont val="Calibri"/>
      </rPr>
      <t>D-CLA3-W</t>
    </r>
  </si>
  <si>
    <r>
      <rPr>
        <b val="1"/>
        <sz val="12"/>
        <color indexed="8"/>
        <rFont val="Calibri"/>
      </rPr>
      <t>D-CLA4-W</t>
    </r>
  </si>
  <si>
    <r>
      <rPr>
        <b val="1"/>
        <sz val="12"/>
        <color indexed="8"/>
        <rFont val="Calibri"/>
      </rPr>
      <t>D-CLA5-W</t>
    </r>
  </si>
  <si>
    <r>
      <rPr>
        <b val="1"/>
        <sz val="12"/>
        <color indexed="8"/>
        <rFont val="Calibri"/>
      </rPr>
      <t>D-NO1-W</t>
    </r>
  </si>
  <si>
    <r>
      <rPr>
        <b val="1"/>
        <sz val="12"/>
        <color indexed="8"/>
        <rFont val="Calibri"/>
      </rPr>
      <t>D-NO2-W</t>
    </r>
  </si>
  <si>
    <r>
      <rPr>
        <b val="1"/>
        <sz val="12"/>
        <color indexed="8"/>
        <rFont val="Calibri"/>
      </rPr>
      <t>D-NO3-W</t>
    </r>
  </si>
  <si>
    <r>
      <rPr>
        <b val="1"/>
        <sz val="12"/>
        <color indexed="8"/>
        <rFont val="Calibri"/>
      </rPr>
      <t>D-NO4-W</t>
    </r>
  </si>
  <si>
    <r>
      <rPr>
        <b val="1"/>
        <sz val="12"/>
        <color indexed="8"/>
        <rFont val="Calibri"/>
      </rPr>
      <t>D-901-W</t>
    </r>
  </si>
  <si>
    <r>
      <rPr>
        <b val="1"/>
        <sz val="12"/>
        <color indexed="8"/>
        <rFont val="Calibri"/>
      </rPr>
      <t>D-902-W</t>
    </r>
  </si>
  <si>
    <r>
      <rPr>
        <b val="1"/>
        <sz val="12"/>
        <color indexed="8"/>
        <rFont val="Calibri"/>
      </rPr>
      <t>D-903-W</t>
    </r>
  </si>
  <si>
    <r>
      <rPr>
        <b val="1"/>
        <sz val="12"/>
        <color indexed="8"/>
        <rFont val="Calibri"/>
      </rPr>
      <t>D-904-W</t>
    </r>
  </si>
  <si>
    <r>
      <rPr>
        <b val="1"/>
        <sz val="12"/>
        <color indexed="8"/>
        <rFont val="Calibri"/>
      </rPr>
      <t>D-905-W</t>
    </r>
  </si>
  <si>
    <r>
      <rPr>
        <b val="1"/>
        <sz val="12"/>
        <color indexed="8"/>
        <rFont val="Calibri"/>
      </rPr>
      <t>D-906-W</t>
    </r>
  </si>
  <si>
    <r>
      <rPr>
        <b val="1"/>
        <sz val="12"/>
        <color indexed="8"/>
        <rFont val="Calibri"/>
      </rPr>
      <t>D-907-W</t>
    </r>
  </si>
  <si>
    <r>
      <rPr>
        <b val="1"/>
        <sz val="12"/>
        <color indexed="8"/>
        <rFont val="Calibri"/>
      </rPr>
      <t>D-908-W</t>
    </r>
  </si>
  <si>
    <r>
      <rPr>
        <b val="1"/>
        <sz val="12"/>
        <color indexed="8"/>
        <rFont val="Calibri"/>
      </rPr>
      <t>D-BL1-W</t>
    </r>
  </si>
  <si>
    <r>
      <rPr>
        <b val="1"/>
        <sz val="12"/>
        <color indexed="8"/>
        <rFont val="Calibri"/>
      </rPr>
      <t>D-BL2-W</t>
    </r>
  </si>
  <si>
    <r>
      <rPr>
        <b val="1"/>
        <sz val="12"/>
        <color indexed="8"/>
        <rFont val="Calibri"/>
      </rPr>
      <t>D-BL3-W</t>
    </r>
  </si>
  <si>
    <r>
      <rPr>
        <b val="1"/>
        <sz val="12"/>
        <color indexed="8"/>
        <rFont val="Calibri"/>
      </rPr>
      <t>D-BL4-W</t>
    </r>
  </si>
  <si>
    <r>
      <rPr>
        <b val="1"/>
        <sz val="12"/>
        <color indexed="8"/>
        <rFont val="Calibri"/>
      </rPr>
      <t>D-ICE1-W</t>
    </r>
  </si>
  <si>
    <r>
      <rPr>
        <b val="1"/>
        <sz val="12"/>
        <color indexed="8"/>
        <rFont val="Calibri"/>
      </rPr>
      <t>D-ICE2-W</t>
    </r>
  </si>
  <si>
    <r>
      <rPr>
        <b val="1"/>
        <sz val="12"/>
        <color indexed="8"/>
        <rFont val="Calibri"/>
      </rPr>
      <t>D-ICE3-W</t>
    </r>
  </si>
  <si>
    <r>
      <rPr>
        <b val="1"/>
        <sz val="12"/>
        <color indexed="8"/>
        <rFont val="Calibri"/>
      </rPr>
      <t>D-ICE4-W</t>
    </r>
  </si>
  <si>
    <r>
      <rPr>
        <b val="1"/>
        <sz val="12"/>
        <color indexed="8"/>
        <rFont val="Calibri"/>
      </rPr>
      <t>D-ICE5-W</t>
    </r>
  </si>
  <si>
    <r>
      <rPr>
        <b val="1"/>
        <sz val="12"/>
        <color indexed="8"/>
        <rFont val="Calibri"/>
      </rPr>
      <t>D-BAT1-W</t>
    </r>
  </si>
  <si>
    <r>
      <rPr>
        <b val="1"/>
        <sz val="12"/>
        <color indexed="8"/>
        <rFont val="Calibri"/>
      </rPr>
      <t>D-BAT2-W</t>
    </r>
  </si>
  <si>
    <r>
      <rPr>
        <b val="1"/>
        <sz val="12"/>
        <color indexed="8"/>
        <rFont val="Calibri"/>
      </rPr>
      <t>D-BAT3-W</t>
    </r>
  </si>
  <si>
    <r>
      <rPr>
        <b val="1"/>
        <sz val="12"/>
        <color indexed="8"/>
        <rFont val="Calibri"/>
      </rPr>
      <t>D-BAT4-W</t>
    </r>
  </si>
  <si>
    <t>'GRP - PRODUCTION LIST'!</t>
  </si>
  <si>
    <t>P4</t>
  </si>
  <si>
    <t>GRP ORDER LIST</t>
  </si>
  <si>
    <t>GRP - SUMMARY</t>
  </si>
  <si>
    <t>DIFF GRP</t>
  </si>
  <si>
    <t>'WOOD - PRODUCTION LIST'!</t>
  </si>
  <si>
    <t>WOOD ORDER LIST</t>
  </si>
  <si>
    <t>WOOD -  SUMMARY</t>
  </si>
  <si>
    <t>DIFF WOOD</t>
  </si>
  <si>
    <t>A:O</t>
  </si>
  <si>
    <t>A5:O5</t>
  </si>
  <si>
    <t>Barva</t>
  </si>
  <si>
    <t>PU/non PU</t>
  </si>
  <si>
    <t>ŠIFRA BREZ BARVE</t>
  </si>
  <si>
    <t>SIFRA Z BARVO</t>
  </si>
  <si>
    <t>ŠTEVILO NAROČENIH</t>
  </si>
  <si>
    <t>D-BEG10-GRP-DT-01</t>
  </si>
  <si>
    <t>D-BEG10-GRP-DT-02</t>
  </si>
  <si>
    <t>D-BEG10-GRP-DT-03</t>
  </si>
  <si>
    <t>D-BEG10-GRP-DT-04</t>
  </si>
  <si>
    <t>D-BEG10-GRP-DT-05</t>
  </si>
  <si>
    <t>D-BEG10-GRP-DT-06</t>
  </si>
  <si>
    <t>D-BEG10-GRP-DT-07</t>
  </si>
  <si>
    <t>D-BEG10-GRP-DT-08</t>
  </si>
  <si>
    <t>D-BEG10-GRP-DT-09</t>
  </si>
  <si>
    <t>D-BEG10-GRP-DT-10</t>
  </si>
  <si>
    <t>D-BEG10-GRP-DT-11</t>
  </si>
  <si>
    <t>D-BEG10-GRP-DT-12</t>
  </si>
  <si>
    <t>D-BEG10-GRP-DT-13</t>
  </si>
  <si>
    <t>D-BEG11-GRP-DT-01</t>
  </si>
  <si>
    <t>D-BEG11-GRP-DT-02</t>
  </si>
  <si>
    <t>D-BEG11-GRP-DT-03</t>
  </si>
  <si>
    <t>D-BEG11-GRP-DT-04</t>
  </si>
  <si>
    <t>D-BEG11-GRP-DT-05</t>
  </si>
  <si>
    <t>D-BEG11-GRP-DT-06</t>
  </si>
  <si>
    <t>D-BEG11-GRP-DT-07</t>
  </si>
  <si>
    <t>D-BEG11-GRP-DT-08</t>
  </si>
  <si>
    <t>D-BEG11-GRP-DT-09</t>
  </si>
  <si>
    <t>D-BEG11-GRP-DT-10</t>
  </si>
  <si>
    <t>D-BEG11-GRP-DT-11</t>
  </si>
  <si>
    <t>D-BEG11-GRP-DT-12</t>
  </si>
  <si>
    <t>D-BEG11-GRP-DT-13</t>
  </si>
  <si>
    <t>D-BEG12-GRP-DT-01</t>
  </si>
  <si>
    <t>D-BEG12-GRP-DT-02</t>
  </si>
  <si>
    <t>D-BEG12-GRP-DT-03</t>
  </si>
  <si>
    <t>D-BEG12-GRP-DT-04</t>
  </si>
  <si>
    <t>D-BEG12-GRP-DT-05</t>
  </si>
  <si>
    <t>D-BEG12-GRP-DT-06</t>
  </si>
  <si>
    <t>D-BEG12-GRP-DT-07</t>
  </si>
  <si>
    <t>D-BEG12-GRP-DT-08</t>
  </si>
  <si>
    <t>D-BEG12-GRP-DT-09</t>
  </si>
  <si>
    <t>D-BEG12-GRP-DT-10</t>
  </si>
  <si>
    <t>D-BEG12-GRP-DT-11</t>
  </si>
  <si>
    <t>D-BEG12-GRP-DT-12</t>
  </si>
  <si>
    <t>D-BEG12-GRP-DT-13</t>
  </si>
  <si>
    <t>D-BEG13-GRP-DT-01</t>
  </si>
  <si>
    <t>D-BEG13-GRP-DT-02</t>
  </si>
  <si>
    <t>D-BEG13-GRP-DT-03</t>
  </si>
  <si>
    <t>D-BEG13-GRP-DT-04</t>
  </si>
  <si>
    <t>D-BEG13-GRP-DT-05</t>
  </si>
  <si>
    <t>D-BEG13-GRP-DT-06</t>
  </si>
  <si>
    <t>D-BEG13-GRP-DT-07</t>
  </si>
  <si>
    <t>D-BEG13-GRP-DT-08</t>
  </si>
  <si>
    <t>D-BEG13-GRP-DT-09</t>
  </si>
  <si>
    <t>D-BEG13-GRP-DT-10</t>
  </si>
  <si>
    <t>D-BEG13-GRP-DT-11</t>
  </si>
  <si>
    <t>D-BEG13-GRP-DT-12</t>
  </si>
  <si>
    <t>D-BEG13-GRP-DT-13</t>
  </si>
  <si>
    <t>D-BEG14-GRP-DT-01</t>
  </si>
  <si>
    <t>D-BEG14-GRP-DT-02</t>
  </si>
  <si>
    <t>D-BEG14-GRP-DT-03</t>
  </si>
  <si>
    <t>D-BEG14-GRP-DT-04</t>
  </si>
  <si>
    <t>D-BEG14-GRP-DT-05</t>
  </si>
  <si>
    <t>D-BEG14-GRP-DT-06</t>
  </si>
  <si>
    <t>D-BEG14-GRP-DT-07</t>
  </si>
  <si>
    <t>D-BEG14-GRP-DT-08</t>
  </si>
  <si>
    <t>D-BEG14-GRP-DT-09</t>
  </si>
  <si>
    <t>D-BEG14-GRP-DT-10</t>
  </si>
  <si>
    <t>D-BEG14-GRP-DT-11</t>
  </si>
  <si>
    <t>D-BEG14-GRP-DT-12</t>
  </si>
  <si>
    <t>D-BEG14-GRP-DT-13</t>
  </si>
  <si>
    <t>D-BEG1-GRP-DT-01</t>
  </si>
  <si>
    <t>D-BEG1-GRP-DT-02</t>
  </si>
  <si>
    <t>D-BEG1-GRP-DT-03</t>
  </si>
  <si>
    <t>D-BEG1-GRP-DT-04</t>
  </si>
  <si>
    <t>D-BEG1-GRP-DT-05</t>
  </si>
  <si>
    <t>D-BEG1-GRP-DT-06</t>
  </si>
  <si>
    <t>D-BEG1-GRP-DT-07</t>
  </si>
  <si>
    <t>D-BEG1-GRP-DT-08</t>
  </si>
  <si>
    <t>D-BEG1-GRP-DT-09</t>
  </si>
  <si>
    <t>D-BEG1-GRP-DT-10</t>
  </si>
  <si>
    <t>D-BEG1-GRP-DT-11</t>
  </si>
  <si>
    <t>D-BEG1-GRP-DT-12</t>
  </si>
  <si>
    <t>D-BEG1-GRP-DT-13</t>
  </si>
  <si>
    <t>D-BEG2-GRP-DT-01</t>
  </si>
  <si>
    <t>D-BEG2-GRP-DT-02</t>
  </si>
  <si>
    <t>D-BEG2-GRP-DT-03</t>
  </si>
  <si>
    <t>D-BEG2-GRP-DT-04</t>
  </si>
  <si>
    <t>D-BEG2-GRP-DT-05</t>
  </si>
  <si>
    <t>D-BEG2-GRP-DT-06</t>
  </si>
  <si>
    <t>D-BEG2-GRP-DT-07</t>
  </si>
  <si>
    <t>D-BEG2-GRP-DT-08</t>
  </si>
  <si>
    <t>D-BEG2-GRP-DT-09</t>
  </si>
  <si>
    <t>D-BEG2-GRP-DT-10</t>
  </si>
  <si>
    <t>D-BEG2-GRP-DT-11</t>
  </si>
  <si>
    <t>D-BEG2-GRP-DT-12</t>
  </si>
  <si>
    <t>D-BEG2-GRP-DT-13</t>
  </si>
  <si>
    <t>D-BEG3-GRP-DT-01</t>
  </si>
  <si>
    <t>D-BEG3-GRP-DT-02</t>
  </si>
  <si>
    <t>D-BEG3-GRP-DT-03</t>
  </si>
  <si>
    <t>D-BEG3-GRP-DT-04</t>
  </si>
  <si>
    <t>D-BEG3-GRP-DT-05</t>
  </si>
  <si>
    <t>D-BEG3-GRP-DT-06</t>
  </si>
  <si>
    <t>D-BEG3-GRP-DT-07</t>
  </si>
  <si>
    <t>D-BEG3-GRP-DT-08</t>
  </si>
  <si>
    <t>D-BEG3-GRP-DT-09</t>
  </si>
  <si>
    <t>D-BEG3-GRP-DT-10</t>
  </si>
  <si>
    <t>D-BEG3-GRP-DT-11</t>
  </si>
  <si>
    <t>D-BEG3-GRP-DT-12</t>
  </si>
  <si>
    <t>D-BEG3-GRP-DT-13</t>
  </si>
  <si>
    <t>D-BEG4-GRP-DT-01</t>
  </si>
  <si>
    <t>D-BEG4-GRP-DT-02</t>
  </si>
  <si>
    <t>D-BEG4-GRP-DT-03</t>
  </si>
  <si>
    <t>D-BEG4-GRP-DT-04</t>
  </si>
  <si>
    <t>D-BEG4-GRP-DT-05</t>
  </si>
  <si>
    <t>D-BEG4-GRP-DT-06</t>
  </si>
  <si>
    <t>D-BEG4-GRP-DT-07</t>
  </si>
  <si>
    <t>D-BEG4-GRP-DT-08</t>
  </si>
  <si>
    <t>D-BEG4-GRP-DT-09</t>
  </si>
  <si>
    <t>D-BEG4-GRP-DT-10</t>
  </si>
  <si>
    <t>D-BEG4-GRP-DT-11</t>
  </si>
  <si>
    <t>D-BEG4-GRP-DT-12</t>
  </si>
  <si>
    <t>D-BEG4-GRP-DT-13</t>
  </si>
  <si>
    <t>D-BEG5-GRP-DT-01</t>
  </si>
  <si>
    <t>D-BEG5-GRP-DT-02</t>
  </si>
  <si>
    <t>D-BEG5-GRP-DT-03</t>
  </si>
  <si>
    <t>D-BEG5-GRP-DT-04</t>
  </si>
  <si>
    <t>D-BEG5-GRP-DT-05</t>
  </si>
  <si>
    <t>D-BEG5-GRP-DT-06</t>
  </si>
  <si>
    <t>D-BEG5-GRP-DT-07</t>
  </si>
  <si>
    <t>D-BEG5-GRP-DT-08</t>
  </si>
  <si>
    <t>D-BEG5-GRP-DT-09</t>
  </si>
  <si>
    <t>D-BEG5-GRP-DT-10</t>
  </si>
  <si>
    <t>D-BEG5-GRP-DT-11</t>
  </si>
  <si>
    <t>D-BEG5-GRP-DT-12</t>
  </si>
  <si>
    <t>D-BEG5-GRP-DT-13</t>
  </si>
  <si>
    <t>D-BEG6-GRP-DT-01</t>
  </si>
  <si>
    <t>D-BEG6-GRP-DT-02</t>
  </si>
  <si>
    <t>D-BEG6-GRP-DT-03</t>
  </si>
  <si>
    <t>D-BEG6-GRP-DT-04</t>
  </si>
  <si>
    <t>D-BEG6-GRP-DT-05</t>
  </si>
  <si>
    <t>D-BEG6-GRP-DT-06</t>
  </si>
  <si>
    <t>D-BEG6-GRP-DT-07</t>
  </si>
  <si>
    <t>D-BEG6-GRP-DT-08</t>
  </si>
  <si>
    <t>D-BEG6-GRP-DT-09</t>
  </si>
  <si>
    <t>D-BEG6-GRP-DT-10</t>
  </si>
  <si>
    <t>D-BEG6-GRP-DT-11</t>
  </si>
  <si>
    <t>D-BEG6-GRP-DT-12</t>
  </si>
  <si>
    <t>D-BEG6-GRP-DT-13</t>
  </si>
  <si>
    <t>D-BEG7-GRP-DT-01</t>
  </si>
  <si>
    <t>D-BEG7-GRP-DT-02</t>
  </si>
  <si>
    <t>D-BEG7-GRP-DT-03</t>
  </si>
  <si>
    <t>D-BEG7-GRP-DT-04</t>
  </si>
  <si>
    <t>D-BEG7-GRP-DT-05</t>
  </si>
  <si>
    <t>D-BEG7-GRP-DT-06</t>
  </si>
  <si>
    <t>D-BEG7-GRP-DT-07</t>
  </si>
  <si>
    <t>D-BEG7-GRP-DT-08</t>
  </si>
  <si>
    <t>D-BEG7-GRP-DT-09</t>
  </si>
  <si>
    <t>D-BEG7-GRP-DT-10</t>
  </si>
  <si>
    <t>D-BEG7-GRP-DT-11</t>
  </si>
  <si>
    <t>D-BEG7-GRP-DT-12</t>
  </si>
  <si>
    <t>D-BEG7-GRP-DT-13</t>
  </si>
  <si>
    <t>D-BEG8-GRP-DT-01</t>
  </si>
  <si>
    <t>D-BEG8-GRP-DT-02</t>
  </si>
  <si>
    <t>D-BEG8-GRP-DT-03</t>
  </si>
  <si>
    <t>D-BEG8-GRP-DT-04</t>
  </si>
  <si>
    <t>D-BEG8-GRP-DT-05</t>
  </si>
  <si>
    <t>D-BEG8-GRP-DT-06</t>
  </si>
  <si>
    <t>D-BEG8-GRP-DT-07</t>
  </si>
  <si>
    <t>D-BEG8-GRP-DT-08</t>
  </si>
  <si>
    <t>D-BEG8-GRP-DT-09</t>
  </si>
  <si>
    <t>D-BEG8-GRP-DT-10</t>
  </si>
  <si>
    <t>D-BEG8-GRP-DT-11</t>
  </si>
  <si>
    <t>D-BEG8-GRP-DT-12</t>
  </si>
  <si>
    <t>D-BEG8-GRP-DT-13</t>
  </si>
  <si>
    <t>D-BEG9-GRP-DT-01</t>
  </si>
  <si>
    <t>D-BEG9-GRP-DT-02</t>
  </si>
  <si>
    <t>D-BEG9-GRP-DT-03</t>
  </si>
  <si>
    <t>D-BEG9-GRP-DT-04</t>
  </si>
  <si>
    <t>D-BEG9-GRP-DT-05</t>
  </si>
  <si>
    <t>D-BEG9-GRP-DT-06</t>
  </si>
  <si>
    <t>D-BEG9-GRP-DT-07</t>
  </si>
  <si>
    <t>D-BEG9-GRP-DT-08</t>
  </si>
  <si>
    <t>D-BEG9-GRP-DT-09</t>
  </si>
  <si>
    <t>D-BEG9-GRP-DT-10</t>
  </si>
  <si>
    <t>D-BEG9-GRP-DT-11</t>
  </si>
  <si>
    <t>D-BEG9-GRP-DT-12</t>
  </si>
  <si>
    <t>D-BEG9-GRP-DT-13</t>
  </si>
  <si>
    <t>W</t>
  </si>
  <si>
    <t>D-GI1-W-01</t>
  </si>
  <si>
    <t>D-GI1-W-03</t>
  </si>
  <si>
    <t>D-GI1-W-04</t>
  </si>
  <si>
    <t>D-GI1-W-05</t>
  </si>
  <si>
    <t>D-GI1-W-06</t>
  </si>
  <si>
    <t>D-GI1-W-07</t>
  </si>
  <si>
    <t>D-GI1-W-11</t>
  </si>
  <si>
    <t>D-GI1-W-02</t>
  </si>
  <si>
    <t>D-GI1-W-08</t>
  </si>
  <si>
    <t>D-GI1-W-09</t>
  </si>
  <si>
    <t>D-GI1-W-10</t>
  </si>
  <si>
    <t>D-GI1-W-12</t>
  </si>
  <si>
    <t>D-GI1-W-13</t>
  </si>
  <si>
    <t>D-GI2-W-01</t>
  </si>
  <si>
    <t>D-GI2-W-03</t>
  </si>
  <si>
    <t>D-GI2-W-04</t>
  </si>
  <si>
    <t>D-GI2-W-05</t>
  </si>
  <si>
    <t>D-GI2-W-06</t>
  </si>
  <si>
    <t>D-GI2-W-07</t>
  </si>
  <si>
    <t>D-GI2-W-11</t>
  </si>
  <si>
    <t>D-GI2-W-02</t>
  </si>
  <si>
    <t>D-GI2-W-08</t>
  </si>
  <si>
    <t>D-GI2-W-09</t>
  </si>
  <si>
    <t>D-GI2-W-10</t>
  </si>
  <si>
    <t>D-GI2-W-12</t>
  </si>
  <si>
    <t>D-GI2-W-13</t>
  </si>
  <si>
    <t>D-GI3-W-01</t>
  </si>
  <si>
    <t>D-GI3-W-03</t>
  </si>
  <si>
    <t>D-GI3-W-04</t>
  </si>
  <si>
    <t>D-GI3-W-05</t>
  </si>
  <si>
    <t>D-GI3-W-06</t>
  </si>
  <si>
    <t>D-GI3-W-07</t>
  </si>
  <si>
    <t>D-GI3-W-11</t>
  </si>
  <si>
    <t>D-GI3-W-02</t>
  </si>
  <si>
    <t>D-GI3-W-08</t>
  </si>
  <si>
    <t>D-GI3-W-09</t>
  </si>
  <si>
    <t>D-GI3-W-10</t>
  </si>
  <si>
    <t>D-GI3-W-12</t>
  </si>
  <si>
    <t>D-GI3-W-13</t>
  </si>
  <si>
    <t>D-PO1-W-01</t>
  </si>
  <si>
    <t>D-PO1-W-03</t>
  </si>
  <si>
    <t>D-PO1-W-04</t>
  </si>
  <si>
    <t>D-PO1-W-05</t>
  </si>
  <si>
    <t>D-PO1-W-06</t>
  </si>
  <si>
    <t>D-PO1-W-07</t>
  </si>
  <si>
    <t>D-PO1-W-11</t>
  </si>
  <si>
    <t>D-PO1-W-02</t>
  </si>
  <si>
    <t>D-PO1-W-08</t>
  </si>
  <si>
    <t>D-PO1-W-09</t>
  </si>
  <si>
    <t>D-PO1-W-10</t>
  </si>
  <si>
    <t>D-PO1-W-12</t>
  </si>
  <si>
    <t>D-PO1-W-13</t>
  </si>
  <si>
    <t>D-PO2-W-01</t>
  </si>
  <si>
    <t>D-PO2-W-03</t>
  </si>
  <si>
    <t>D-PO2-W-04</t>
  </si>
  <si>
    <t>D-PO2-W-05</t>
  </si>
  <si>
    <t>D-PO2-W-06</t>
  </si>
  <si>
    <t>D-PO2-W-07</t>
  </si>
  <si>
    <t>D-PO2-W-11</t>
  </si>
  <si>
    <t>D-PO2-W-02</t>
  </si>
  <si>
    <t>D-PO2-W-08</t>
  </si>
  <si>
    <t>D-PO2-W-09</t>
  </si>
  <si>
    <t>D-PO2-W-10</t>
  </si>
  <si>
    <t>D-PO2-W-12</t>
  </si>
  <si>
    <t>D-PO2-W-13</t>
  </si>
  <si>
    <t>D-PO3-W-01</t>
  </si>
  <si>
    <t>D-PO3-W-03</t>
  </si>
  <si>
    <t>D-PO3-W-04</t>
  </si>
  <si>
    <t>D-PO3-W-05</t>
  </si>
  <si>
    <t>D-PO3-W-06</t>
  </si>
  <si>
    <t>D-PO3-W-07</t>
  </si>
  <si>
    <t>D-PO3-W-11</t>
  </si>
  <si>
    <t>D-PO3-W-02</t>
  </si>
  <si>
    <t>D-PO3-W-08</t>
  </si>
  <si>
    <t>D-PO3-W-09</t>
  </si>
  <si>
    <t>D-PO3-W-10</t>
  </si>
  <si>
    <t>D-PO3-W-12</t>
  </si>
  <si>
    <t>D-PO3-W-13</t>
  </si>
  <si>
    <t>D-PO4-W-01</t>
  </si>
  <si>
    <t>D-PO4-W-03</t>
  </si>
  <si>
    <t>D-PO4-W-04</t>
  </si>
  <si>
    <t>D-PO4-W-05</t>
  </si>
  <si>
    <t>D-PO4-W-06</t>
  </si>
  <si>
    <t>D-PO4-W-07</t>
  </si>
  <si>
    <t>D-PO4-W-11</t>
  </si>
  <si>
    <t>D-PO4-W-02</t>
  </si>
  <si>
    <t>D-PO4-W-08</t>
  </si>
  <si>
    <t>D-PO4-W-09</t>
  </si>
  <si>
    <t>D-PO4-W-10</t>
  </si>
  <si>
    <t>D-PO4-W-12</t>
  </si>
  <si>
    <t>D-PO4-W-13</t>
  </si>
  <si>
    <t>D-MX1.1-W-01</t>
  </si>
  <si>
    <t>D-MX1.1-W-03</t>
  </si>
  <si>
    <t>D-MX1.1-W-04</t>
  </si>
  <si>
    <t>D-MX1.1-W-05</t>
  </si>
  <si>
    <t>D-MX1.1-W-06</t>
  </si>
  <si>
    <t>D-MX1.1-W-07</t>
  </si>
  <si>
    <t>D-MX1.1-W-11</t>
  </si>
  <si>
    <t>D-MX1.1-W-02</t>
  </si>
  <si>
    <t>D-MX1.1-W-08</t>
  </si>
  <si>
    <t>D-MX1.1-W-09</t>
  </si>
  <si>
    <t>D-MX1.1-W-10</t>
  </si>
  <si>
    <t>D-MX1.1-W-12</t>
  </si>
  <si>
    <t>D-MX1.1-W-13</t>
  </si>
  <si>
    <t>D-MX1.2-W-01</t>
  </si>
  <si>
    <t>D-MX1.2-W-03</t>
  </si>
  <si>
    <t>D-MX1.2-W-04</t>
  </si>
  <si>
    <t>D-MX1.2-W-05</t>
  </si>
  <si>
    <t>D-MX1.2-W-06</t>
  </si>
  <si>
    <t>D-MX1.2-W-07</t>
  </si>
  <si>
    <t>D-MX1.2-W-11</t>
  </si>
  <si>
    <t>D-MX1.2-W-02</t>
  </si>
  <si>
    <t>D-MX1.2-W-08</t>
  </si>
  <si>
    <t>D-MX1.2-W-09</t>
  </si>
  <si>
    <t>D-MX1.2-W-10</t>
  </si>
  <si>
    <t>D-MX1.2-W-12</t>
  </si>
  <si>
    <t>D-MX1.2-W-13</t>
  </si>
  <si>
    <t>D-MX1.3-W-01</t>
  </si>
  <si>
    <t>D-MX1.3-W-03</t>
  </si>
  <si>
    <t>D-MX1.3-W-04</t>
  </si>
  <si>
    <t>D-MX1.3-W-05</t>
  </si>
  <si>
    <t>D-MX1.3-W-06</t>
  </si>
  <si>
    <t>D-MX1.3-W-07</t>
  </si>
  <si>
    <t>D-MX1.3-W-11</t>
  </si>
  <si>
    <t>D-MX1.3-W-02</t>
  </si>
  <si>
    <t>D-MX1.3-W-08</t>
  </si>
  <si>
    <t>D-MX1.3-W-09</t>
  </si>
  <si>
    <t>D-MX1.3-W-10</t>
  </si>
  <si>
    <t>D-MX1.3-W-12</t>
  </si>
  <si>
    <t>D-MX1.3-W-13</t>
  </si>
  <si>
    <t>D-MX1.4-W-01</t>
  </si>
  <si>
    <t>D-MX1.4-W-03</t>
  </si>
  <si>
    <t>D-MX1.4-W-04</t>
  </si>
  <si>
    <t>D-MX1.4-W-05</t>
  </si>
  <si>
    <t>D-MX1.4-W-06</t>
  </si>
  <si>
    <t>D-MX1.4-W-07</t>
  </si>
  <si>
    <t>D-MX1.4-W-11</t>
  </si>
  <si>
    <t>D-MX1.4-W-02</t>
  </si>
  <si>
    <t>D-MX1.4-W-08</t>
  </si>
  <si>
    <t>D-MX1.4-W-09</t>
  </si>
  <si>
    <t>D-MX1.4-W-10</t>
  </si>
  <si>
    <t>D-MX1.4-W-12</t>
  </si>
  <si>
    <t>D-MX1.4-W-13</t>
  </si>
  <si>
    <t>D-MX2.1-W-01</t>
  </si>
  <si>
    <t>D-MX2.1-W-03</t>
  </si>
  <si>
    <t>D-MX2.1-W-04</t>
  </si>
  <si>
    <t>D-MX2.1-W-05</t>
  </si>
  <si>
    <t>D-MX2.1-W-06</t>
  </si>
  <si>
    <t>D-MX2.1-W-07</t>
  </si>
  <si>
    <t>D-MX2.1-W-11</t>
  </si>
  <si>
    <t>D-MX2.1-W-02</t>
  </si>
  <si>
    <t>D-MX2.1-W-08</t>
  </si>
  <si>
    <t>D-MX2.1-W-09</t>
  </si>
  <si>
    <t>D-MX2.1-W-10</t>
  </si>
  <si>
    <t>D-MX2.1-W-12</t>
  </si>
  <si>
    <t>D-MX2.1-W-13</t>
  </si>
  <si>
    <t>D-MX2.2-W-01</t>
  </si>
  <si>
    <t>D-MX2.2-W-03</t>
  </si>
  <si>
    <t>D-MX2.2-W-04</t>
  </si>
  <si>
    <t>D-MX2.2-W-05</t>
  </si>
  <si>
    <t>D-MX2.2-W-06</t>
  </si>
  <si>
    <t>D-MX2.2-W-07</t>
  </si>
  <si>
    <t>D-MX2.2-W-11</t>
  </si>
  <si>
    <t>D-MX2.2-W-02</t>
  </si>
  <si>
    <t>D-MX2.2-W-08</t>
  </si>
  <si>
    <t>D-MX2.2-W-09</t>
  </si>
  <si>
    <t>D-MX2.2-W-10</t>
  </si>
  <si>
    <t>D-MX2.2-W-12</t>
  </si>
  <si>
    <t>D-MX2.2-W-13</t>
  </si>
  <si>
    <t>D-MX2.3-W-01</t>
  </si>
  <si>
    <t>D-MX2.3-W-03</t>
  </si>
  <si>
    <t>D-MX2.3-W-04</t>
  </si>
  <si>
    <t>D-MX2.3-W-05</t>
  </si>
  <si>
    <t>D-MX2.3-W-06</t>
  </si>
  <si>
    <t>D-MX2.3-W-07</t>
  </si>
  <si>
    <t>D-MX2.3-W-11</t>
  </si>
  <si>
    <t>D-MX2.3-W-02</t>
  </si>
  <si>
    <t>D-MX2.3-W-08</t>
  </si>
  <si>
    <t>D-MX2.3-W-09</t>
  </si>
  <si>
    <t>D-MX2.3-W-10</t>
  </si>
  <si>
    <t>D-MX2.3-W-12</t>
  </si>
  <si>
    <t>D-MX2.3-W-13</t>
  </si>
  <si>
    <t>D-MX2.4-W-01</t>
  </si>
  <si>
    <t>D-MX2.4-W-03</t>
  </si>
  <si>
    <t>D-MX2.4-W-04</t>
  </si>
  <si>
    <t>D-MX2.4-W-05</t>
  </si>
  <si>
    <t>D-MX2.4-W-06</t>
  </si>
  <si>
    <t>D-MX2.4-W-07</t>
  </si>
  <si>
    <t>D-MX2.4-W-11</t>
  </si>
  <si>
    <t>D-MX2.4-W-02</t>
  </si>
  <si>
    <t>D-MX2.4-W-08</t>
  </si>
  <si>
    <t>D-MX2.4-W-09</t>
  </si>
  <si>
    <t>D-MX2.4-W-10</t>
  </si>
  <si>
    <t>D-MX2.4-W-12</t>
  </si>
  <si>
    <t>D-MX2.4-W-13</t>
  </si>
  <si>
    <t>D-MX3.1-W-01</t>
  </si>
  <si>
    <t>D-MX3.1-W-03</t>
  </si>
  <si>
    <t>D-MX3.1-W-04</t>
  </si>
  <si>
    <t>D-MX3.1-W-05</t>
  </si>
  <si>
    <t>D-MX3.1-W-06</t>
  </si>
  <si>
    <t>D-MX3.1-W-07</t>
  </si>
  <si>
    <t>D-MX3.1-W-11</t>
  </si>
  <si>
    <t>D-MX3.1-W-02</t>
  </si>
  <si>
    <t>D-MX3.1-W-08</t>
  </si>
  <si>
    <t>D-MX3.1-W-09</t>
  </si>
  <si>
    <t>D-MX3.1-W-10</t>
  </si>
  <si>
    <t>D-MX3.1-W-12</t>
  </si>
  <si>
    <t>D-MX3.1-W-13</t>
  </si>
  <si>
    <t>D-MX3.2-W-01</t>
  </si>
  <si>
    <t>D-MX3.2-W-03</t>
  </si>
  <si>
    <t>D-MX3.2-W-04</t>
  </si>
  <si>
    <t>D-MX3.2-W-05</t>
  </si>
  <si>
    <t>D-MX3.2-W-06</t>
  </si>
  <si>
    <t>D-MX3.2-W-07</t>
  </si>
  <si>
    <t>D-MX3.2-W-11</t>
  </si>
  <si>
    <t>D-MX3.2-W-02</t>
  </si>
  <si>
    <t>D-MX3.2-W-08</t>
  </si>
  <si>
    <t>D-MX3.2-W-09</t>
  </si>
  <si>
    <t>D-MX3.2-W-10</t>
  </si>
  <si>
    <t>D-MX3.2-W-12</t>
  </si>
  <si>
    <t>D-MX3.2-W-13</t>
  </si>
  <si>
    <t>D-MX3.3-W-01</t>
  </si>
  <si>
    <t>D-MX3.3-W-03</t>
  </si>
  <si>
    <t>D-MX3.3-W-04</t>
  </si>
  <si>
    <t>D-MX3.3-W-05</t>
  </si>
  <si>
    <t>D-MX3.3-W-06</t>
  </si>
  <si>
    <t>D-MX3.3-W-07</t>
  </si>
  <si>
    <t>D-MX3.3-W-11</t>
  </si>
  <si>
    <t>D-MX3.3-W-02</t>
  </si>
  <si>
    <t>D-MX3.3-W-08</t>
  </si>
  <si>
    <t>D-MX3.3-W-09</t>
  </si>
  <si>
    <t>D-MX3.3-W-10</t>
  </si>
  <si>
    <t>D-MX3.3-W-12</t>
  </si>
  <si>
    <t>D-MX3.3-W-13</t>
  </si>
  <si>
    <t>D-MX3.4-W-01</t>
  </si>
  <si>
    <t>D-MX3.4-W-03</t>
  </si>
  <si>
    <t>D-MX3.4-W-04</t>
  </si>
  <si>
    <t>D-MX3.4-W-05</t>
  </si>
  <si>
    <t>D-MX3.4-W-06</t>
  </si>
  <si>
    <t>D-MX3.4-W-07</t>
  </si>
  <si>
    <t>D-MX3.4-W-11</t>
  </si>
  <si>
    <t>D-MX3.4-W-02</t>
  </si>
  <si>
    <t>D-MX3.4-W-08</t>
  </si>
  <si>
    <t>D-MX3.4-W-09</t>
  </si>
  <si>
    <t>D-MX3.4-W-10</t>
  </si>
  <si>
    <t>D-MX3.4-W-12</t>
  </si>
  <si>
    <t>D-MX3.4-W-13</t>
  </si>
  <si>
    <t>D-MX4.1-W-01</t>
  </si>
  <si>
    <t>D-MX4.1-W-03</t>
  </si>
  <si>
    <t>D-MX4.1-W-04</t>
  </si>
  <si>
    <t>D-MX4.1-W-05</t>
  </si>
  <si>
    <t>D-MX4.1-W-06</t>
  </si>
  <si>
    <t>D-MX4.1-W-07</t>
  </si>
  <si>
    <t>D-MX4.1-W-11</t>
  </si>
  <si>
    <t>D-MX4.1-W-02</t>
  </si>
  <si>
    <t>D-MX4.1-W-08</t>
  </si>
  <si>
    <t>D-MX4.1-W-09</t>
  </si>
  <si>
    <t>D-MX4.1-W-10</t>
  </si>
  <si>
    <t>D-MX4.1-W-12</t>
  </si>
  <si>
    <t>D-MX4.1-W-13</t>
  </si>
  <si>
    <t>D-MX4.2-W-01</t>
  </si>
  <si>
    <t>D-MX4.2-W-03</t>
  </si>
  <si>
    <t>D-MX4.2-W-04</t>
  </si>
  <si>
    <t>D-MX4.2-W-05</t>
  </si>
  <si>
    <t>D-MX4.2-W-06</t>
  </si>
  <si>
    <t>D-MX4.2-W-07</t>
  </si>
  <si>
    <t>D-MX4.2-W-11</t>
  </si>
  <si>
    <t>D-MX4.2-W-02</t>
  </si>
  <si>
    <t>D-MX4.2-W-08</t>
  </si>
  <si>
    <t>D-MX4.2-W-09</t>
  </si>
  <si>
    <t>D-MX4.2-W-10</t>
  </si>
  <si>
    <t>D-MX4.2-W-12</t>
  </si>
  <si>
    <t>D-MX4.2-W-13</t>
  </si>
  <si>
    <t>D-MX4.3-W-01</t>
  </si>
  <si>
    <t>D-MX4.3-W-03</t>
  </si>
  <si>
    <t>D-MX4.3-W-04</t>
  </si>
  <si>
    <t>D-MX4.3-W-05</t>
  </si>
  <si>
    <t>D-MX4.3-W-06</t>
  </si>
  <si>
    <t>D-MX4.3-W-07</t>
  </si>
  <si>
    <t>D-MX4.3-W-11</t>
  </si>
  <si>
    <t>D-MX4.3-W-02</t>
  </si>
  <si>
    <t>D-MX4.3-W-08</t>
  </si>
  <si>
    <t>D-MX4.3-W-09</t>
  </si>
  <si>
    <t>D-MX4.3-W-10</t>
  </si>
  <si>
    <t>D-MX4.3-W-12</t>
  </si>
  <si>
    <t>D-MX4.3-W-13</t>
  </si>
  <si>
    <t>D-MX4.4-W-01</t>
  </si>
  <si>
    <t>D-MX4.4-W-03</t>
  </si>
  <si>
    <t>D-MX4.4-W-04</t>
  </si>
  <si>
    <t>D-MX4.4-W-05</t>
  </si>
  <si>
    <t>D-MX4.4-W-06</t>
  </si>
  <si>
    <t>D-MX4.4-W-07</t>
  </si>
  <si>
    <t>D-MX4.4-W-11</t>
  </si>
  <si>
    <t>D-MX4.4-W-02</t>
  </si>
  <si>
    <t>D-MX4.4-W-08</t>
  </si>
  <si>
    <t>D-MX4.4-W-09</t>
  </si>
  <si>
    <t>D-MX4.4-W-10</t>
  </si>
  <si>
    <t>D-MX4.4-W-12</t>
  </si>
  <si>
    <t>D-MX4.4-W-13</t>
  </si>
  <si>
    <t>D-MX5.1-W-01</t>
  </si>
  <si>
    <t>D-MX5.1-W-03</t>
  </si>
  <si>
    <t>D-MX5.1-W-04</t>
  </si>
  <si>
    <t>D-MX5.1-W-05</t>
  </si>
  <si>
    <t>D-MX5.1-W-06</t>
  </si>
  <si>
    <t>D-MX5.1-W-07</t>
  </si>
  <si>
    <t>D-MX5.1-W-11</t>
  </si>
  <si>
    <t>D-MX5.1-W-02</t>
  </si>
  <si>
    <t>D-MX5.1-W-08</t>
  </si>
  <si>
    <t>D-MX5.1-W-09</t>
  </si>
  <si>
    <t>D-MX5.1-W-10</t>
  </si>
  <si>
    <t>D-MX5.1-W-12</t>
  </si>
  <si>
    <t>D-MX5.1-W-13</t>
  </si>
  <si>
    <t>D-MX5.2-W-01</t>
  </si>
  <si>
    <t>D-MX5.2-W-03</t>
  </si>
  <si>
    <t>D-MX5.2-W-04</t>
  </si>
  <si>
    <t>D-MX5.2-W-05</t>
  </si>
  <si>
    <t>D-MX5.2-W-06</t>
  </si>
  <si>
    <t>D-MX5.2-W-07</t>
  </si>
  <si>
    <t>D-MX5.2-W-11</t>
  </si>
  <si>
    <t>D-MX5.2-W-02</t>
  </si>
  <si>
    <t>D-MX5.2-W-08</t>
  </si>
  <si>
    <t>D-MX5.2-W-09</t>
  </si>
  <si>
    <t>D-MX5.2-W-10</t>
  </si>
  <si>
    <t>D-MX5.2-W-12</t>
  </si>
  <si>
    <t>D-MX5.2-W-13</t>
  </si>
  <si>
    <t>D-MX5.3-W-01</t>
  </si>
  <si>
    <t>D-MX5.3-W-03</t>
  </si>
  <si>
    <t>D-MX5.3-W-04</t>
  </si>
  <si>
    <t>D-MX5.3-W-05</t>
  </si>
  <si>
    <t>D-MX5.3-W-06</t>
  </si>
  <si>
    <t>D-MX5.3-W-07</t>
  </si>
  <si>
    <t>D-MX5.3-W-11</t>
  </si>
  <si>
    <t>D-MX5.3-W-02</t>
  </si>
  <si>
    <t>D-MX5.3-W-08</t>
  </si>
  <si>
    <t>D-MX5.3-W-09</t>
  </si>
  <si>
    <t>D-MX5.3-W-10</t>
  </si>
  <si>
    <t>D-MX5.3-W-12</t>
  </si>
  <si>
    <t>D-MX5.3-W-13</t>
  </si>
  <si>
    <t>D-MX5.4-W-01</t>
  </si>
  <si>
    <t>D-MX5.4-W-03</t>
  </si>
  <si>
    <t>D-MX5.4-W-04</t>
  </si>
  <si>
    <t>D-MX5.4-W-05</t>
  </si>
  <si>
    <t>D-MX5.4-W-06</t>
  </si>
  <si>
    <t>D-MX5.4-W-07</t>
  </si>
  <si>
    <t>D-MX5.4-W-11</t>
  </si>
  <si>
    <t>D-MX5.4-W-02</t>
  </si>
  <si>
    <t>D-MX5.4-W-08</t>
  </si>
  <si>
    <t>D-MX5.4-W-09</t>
  </si>
  <si>
    <t>D-MX5.4-W-10</t>
  </si>
  <si>
    <t>D-MX5.4-W-12</t>
  </si>
  <si>
    <t>D-MX5.4-W-13</t>
  </si>
  <si>
    <t>D-MX6.1-W-01</t>
  </si>
  <si>
    <t>D-MX6.1-W-03</t>
  </si>
  <si>
    <t>D-MX6.1-W-04</t>
  </si>
  <si>
    <t>D-MX6.1-W-05</t>
  </si>
  <si>
    <t>D-MX6.1-W-06</t>
  </si>
  <si>
    <t>D-MX6.1-W-07</t>
  </si>
  <si>
    <t>D-MX6.1-W-11</t>
  </si>
  <si>
    <t>D-MX6.1-W-02</t>
  </si>
  <si>
    <t>D-MX6.1-W-08</t>
  </si>
  <si>
    <t>D-MX6.1-W-09</t>
  </si>
  <si>
    <t>D-MX6.1-W-10</t>
  </si>
  <si>
    <t>D-MX6.1-W-12</t>
  </si>
  <si>
    <t>D-MX6.1-W-13</t>
  </si>
  <si>
    <t>D-MX6.2-W-01</t>
  </si>
  <si>
    <t>D-MX6.2-W-03</t>
  </si>
  <si>
    <t>D-MX6.2-W-04</t>
  </si>
  <si>
    <t>D-MX6.2-W-05</t>
  </si>
  <si>
    <t>D-MX6.2-W-06</t>
  </si>
  <si>
    <t>D-MX6.2-W-07</t>
  </si>
  <si>
    <t>D-MX6.2-W-11</t>
  </si>
  <si>
    <t>D-MX6.2-W-02</t>
  </si>
  <si>
    <t>D-MX6.2-W-08</t>
  </si>
  <si>
    <t>D-MX6.2-W-09</t>
  </si>
  <si>
    <t>D-MX6.2-W-10</t>
  </si>
  <si>
    <t>D-MX6.2-W-12</t>
  </si>
  <si>
    <t>D-MX6.2-W-13</t>
  </si>
  <si>
    <t>D-MX6.3-W-01</t>
  </si>
  <si>
    <t>D-MX6.3-W-03</t>
  </si>
  <si>
    <t>D-MX6.3-W-04</t>
  </si>
  <si>
    <t>D-MX6.3-W-05</t>
  </si>
  <si>
    <t>D-MX6.3-W-06</t>
  </si>
  <si>
    <t>D-MX6.3-W-07</t>
  </si>
  <si>
    <t>D-MX6.3-W-11</t>
  </si>
  <si>
    <t>D-MX6.3-W-02</t>
  </si>
  <si>
    <t>D-MX6.3-W-08</t>
  </si>
  <si>
    <t>D-MX6.3-W-09</t>
  </si>
  <si>
    <t>D-MX6.3-W-10</t>
  </si>
  <si>
    <t>D-MX6.3-W-12</t>
  </si>
  <si>
    <t>D-MX6.3-W-13</t>
  </si>
  <si>
    <t>D-MX6.4-W-01</t>
  </si>
  <si>
    <t>D-MX6.4-W-03</t>
  </si>
  <si>
    <t>D-MX6.4-W-04</t>
  </si>
  <si>
    <t>D-MX6.4-W-05</t>
  </si>
  <si>
    <t>D-MX6.4-W-06</t>
  </si>
  <si>
    <t>D-MX6.4-W-07</t>
  </si>
  <si>
    <t>D-MX6.4-W-11</t>
  </si>
  <si>
    <t>D-MX6.4-W-02</t>
  </si>
  <si>
    <t>D-MX6.4-W-08</t>
  </si>
  <si>
    <t>D-MX6.4-W-09</t>
  </si>
  <si>
    <t>D-MX6.4-W-10</t>
  </si>
  <si>
    <t>D-MX6.4-W-12</t>
  </si>
  <si>
    <t>D-MX6.4-W-13</t>
  </si>
  <si>
    <t>D-BO1-W-01</t>
  </si>
  <si>
    <t>D-BO1-W-03</t>
  </si>
  <si>
    <t>D-BO1-W-04</t>
  </si>
  <si>
    <t>D-BO1-W-05</t>
  </si>
  <si>
    <t>D-BO1-W-06</t>
  </si>
  <si>
    <t>D-BO1-W-07</t>
  </si>
  <si>
    <t>D-BO1-W-11</t>
  </si>
  <si>
    <t>D-BO1-W-02</t>
  </si>
  <si>
    <t>D-BO1-W-08</t>
  </si>
  <si>
    <t>D-BO1-W-09</t>
  </si>
  <si>
    <t>D-BO1-W-10</t>
  </si>
  <si>
    <t>D-BO1-W-12</t>
  </si>
  <si>
    <t>D-BO1-W-13</t>
  </si>
  <si>
    <t>D-BO2-W-01</t>
  </si>
  <si>
    <t>D-BO2-W-03</t>
  </si>
  <si>
    <t>D-BO2-W-04</t>
  </si>
  <si>
    <t>D-BO2-W-05</t>
  </si>
  <si>
    <t>D-BO2-W-06</t>
  </si>
  <si>
    <t>D-BO2-W-07</t>
  </si>
  <si>
    <t>D-BO2-W-11</t>
  </si>
  <si>
    <t>D-BO2-W-02</t>
  </si>
  <si>
    <t>D-BO2-W-08</t>
  </si>
  <si>
    <t>D-BO2-W-09</t>
  </si>
  <si>
    <t>D-BO2-W-10</t>
  </si>
  <si>
    <t>D-BO2-W-12</t>
  </si>
  <si>
    <t>D-BO2-W-13</t>
  </si>
  <si>
    <t>D-BO3-W-01</t>
  </si>
  <si>
    <t>D-BO3-W-03</t>
  </si>
  <si>
    <t>D-BO3-W-04</t>
  </si>
  <si>
    <t>D-BO3-W-05</t>
  </si>
  <si>
    <t>D-BO3-W-06</t>
  </si>
  <si>
    <t>D-BO3-W-07</t>
  </si>
  <si>
    <t>D-BO3-W-11</t>
  </si>
  <si>
    <t>D-BO3-W-02</t>
  </si>
  <si>
    <t>D-BO3-W-08</t>
  </si>
  <si>
    <t>D-BO3-W-09</t>
  </si>
  <si>
    <t>D-BO3-W-10</t>
  </si>
  <si>
    <t>D-BO3-W-12</t>
  </si>
  <si>
    <t>D-BO3-W-13</t>
  </si>
  <si>
    <t>D-BO4-W-01</t>
  </si>
  <si>
    <t>D-BO4-W-03</t>
  </si>
  <si>
    <t>D-BO4-W-04</t>
  </si>
  <si>
    <t>D-BO4-W-05</t>
  </si>
  <si>
    <t>D-BO4-W-06</t>
  </si>
  <si>
    <t>D-BO4-W-07</t>
  </si>
  <si>
    <t>D-BO4-W-11</t>
  </si>
  <si>
    <t>D-BO4-W-02</t>
  </si>
  <si>
    <t>D-BO4-W-08</t>
  </si>
  <si>
    <t>D-BO4-W-09</t>
  </si>
  <si>
    <t>D-BO4-W-10</t>
  </si>
  <si>
    <t>D-BO4-W-12</t>
  </si>
  <si>
    <t>D-BO4-W-13</t>
  </si>
  <si>
    <t>D-BO5-W-01</t>
  </si>
  <si>
    <t>D-BO5-W-03</t>
  </si>
  <si>
    <t>D-BO5-W-04</t>
  </si>
  <si>
    <t>D-BO5-W-05</t>
  </si>
  <si>
    <t>D-BO5-W-06</t>
  </si>
  <si>
    <t>D-BO5-W-07</t>
  </si>
  <si>
    <t>D-BO5-W-11</t>
  </si>
  <si>
    <t>D-BO5-W-02</t>
  </si>
  <si>
    <t>D-BO5-W-08</t>
  </si>
  <si>
    <t>D-BO5-W-09</t>
  </si>
  <si>
    <t>D-BO5-W-10</t>
  </si>
  <si>
    <t>D-BO5-W-12</t>
  </si>
  <si>
    <t>D-BO5-W-13</t>
  </si>
  <si>
    <t>D-CLA1-W-01</t>
  </si>
  <si>
    <t>D-CLA1-W-03</t>
  </si>
  <si>
    <t>D-CLA1-W-04</t>
  </si>
  <si>
    <t>D-CLA1-W-05</t>
  </si>
  <si>
    <t>D-CLA1-W-06</t>
  </si>
  <si>
    <t>D-CLA1-W-07</t>
  </si>
  <si>
    <t>D-CLA1-W-11</t>
  </si>
  <si>
    <t>D-CLA1-W-02</t>
  </si>
  <si>
    <t>D-CLA1-W-08</t>
  </si>
  <si>
    <t>D-CLA1-W-09</t>
  </si>
  <si>
    <t>D-CLA1-W-10</t>
  </si>
  <si>
    <t>D-CLA1-W-12</t>
  </si>
  <si>
    <t>D-CLA1-W-13</t>
  </si>
  <si>
    <t>D-CLA2-W-01</t>
  </si>
  <si>
    <t>D-CLA2-W-03</t>
  </si>
  <si>
    <t>D-CLA2-W-04</t>
  </si>
  <si>
    <t>D-CLA2-W-05</t>
  </si>
  <si>
    <t>D-CLA2-W-06</t>
  </si>
  <si>
    <t>D-CLA2-W-07</t>
  </si>
  <si>
    <t>D-CLA2-W-11</t>
  </si>
  <si>
    <t>D-CLA3-W-01</t>
  </si>
  <si>
    <t>D-CLA2-W-02</t>
  </si>
  <si>
    <t>D-CLA2-W-08</t>
  </si>
  <si>
    <t>D-CLA2-W-09</t>
  </si>
  <si>
    <t>D-CLA2-W-10</t>
  </si>
  <si>
    <t>D-CLA2-W-12</t>
  </si>
  <si>
    <t>D-CLA2-W-13</t>
  </si>
  <si>
    <t>D-CLA3-W-03</t>
  </si>
  <si>
    <t>D-CLA3-W-04</t>
  </si>
  <si>
    <t>D-CLA3-W-05</t>
  </si>
  <si>
    <t>D-CLA3-W-06</t>
  </si>
  <si>
    <t>D-CLA3-W-07</t>
  </si>
  <si>
    <t>D-CLA3-W-11</t>
  </si>
  <si>
    <t>D-CLA3-W-02</t>
  </si>
  <si>
    <t>D-CLA3-W-08</t>
  </si>
  <si>
    <t>D-CLA3-W-09</t>
  </si>
  <si>
    <t>D-CLA3-W-10</t>
  </si>
  <si>
    <t>D-CLA3-W-12</t>
  </si>
  <si>
    <t>D-CLA3-W-13</t>
  </si>
  <si>
    <t>D-CLA4-W-01</t>
  </si>
  <si>
    <t>D-CLA4-W-03</t>
  </si>
  <si>
    <t>D-CLA4-W-04</t>
  </si>
  <si>
    <t>D-CLA4-W-05</t>
  </si>
  <si>
    <t>D-CLA4-W-06</t>
  </si>
  <si>
    <t>D-CLA4-W-07</t>
  </si>
  <si>
    <t>D-CLA4-W-11</t>
  </si>
  <si>
    <t>D-CLA4-W-02</t>
  </si>
  <si>
    <t>D-CLA4-W-08</t>
  </si>
  <si>
    <t>D-CLA4-W-09</t>
  </si>
  <si>
    <t>D-CLA4-W-10</t>
  </si>
  <si>
    <t>D-CLA4-W-12</t>
  </si>
  <si>
    <t>D-CLA4-W-13</t>
  </si>
  <si>
    <t>D-CLA5-W-01</t>
  </si>
  <si>
    <t>D-CLA5-W-03</t>
  </si>
  <si>
    <t>D-CLA5-W-04</t>
  </si>
  <si>
    <t>D-CLA5-W-05</t>
  </si>
  <si>
    <t>D-CLA5-W-06</t>
  </si>
  <si>
    <t>D-CLA5-W-07</t>
  </si>
  <si>
    <t>D-CLA5-W-11</t>
  </si>
  <si>
    <t>D-CLA5-W-02</t>
  </si>
  <si>
    <t>D-CLA5-W-08</t>
  </si>
  <si>
    <t>D-CLA5-W-09</t>
  </si>
  <si>
    <t>D-CLA5-W-10</t>
  </si>
  <si>
    <t>D-CLA5-W-12</t>
  </si>
  <si>
    <t>D-CLA5-W-13</t>
  </si>
  <si>
    <t>D-NO1-W-01</t>
  </si>
  <si>
    <t>D-NO1-W-03</t>
  </si>
  <si>
    <t>D-NO1-W-04</t>
  </si>
  <si>
    <t>D-NO1-W-05</t>
  </si>
  <si>
    <t>D-NO1-W-06</t>
  </si>
  <si>
    <t>D-NO1-W-07</t>
  </si>
  <si>
    <t>D-NO1-W-11</t>
  </si>
  <si>
    <t>D-NO1-W-02</t>
  </si>
  <si>
    <t>D-NO1-W-08</t>
  </si>
  <si>
    <t>D-NO1-W-09</t>
  </si>
  <si>
    <t>D-NO1-W-10</t>
  </si>
  <si>
    <t>D-NO1-W-12</t>
  </si>
  <si>
    <t>D-NO1-W-13</t>
  </si>
  <si>
    <t>D-NO2-W-01</t>
  </si>
  <si>
    <t>D-NO2-W-03</t>
  </si>
  <si>
    <t>D-NO2-W-04</t>
  </si>
  <si>
    <t>D-NO2-W-05</t>
  </si>
  <si>
    <t>D-NO2-W-06</t>
  </si>
  <si>
    <t>D-NO2-W-07</t>
  </si>
  <si>
    <t>D-NO2-W-11</t>
  </si>
  <si>
    <t>D-NO2-W-02</t>
  </si>
  <si>
    <t>D-NO2-W-08</t>
  </si>
  <si>
    <t>D-NO2-W-09</t>
  </si>
  <si>
    <t>D-NO2-W-10</t>
  </si>
  <si>
    <t>D-NO2-W-12</t>
  </si>
  <si>
    <t>D-NO2-W-13</t>
  </si>
  <si>
    <t>D-NO3-W-01</t>
  </si>
  <si>
    <t>D-NO3-W-03</t>
  </si>
  <si>
    <t>D-NO3-W-04</t>
  </si>
  <si>
    <t>D-NO3-W-05</t>
  </si>
  <si>
    <t>D-NO3-W-06</t>
  </si>
  <si>
    <t>D-NO3-W-07</t>
  </si>
  <si>
    <t>D-NO3-W-11</t>
  </si>
  <si>
    <t>D-NO3-W-02</t>
  </si>
  <si>
    <t>D-NO3-W-08</t>
  </si>
  <si>
    <t>D-NO3-W-09</t>
  </si>
  <si>
    <t>D-NO3-W-10</t>
  </si>
  <si>
    <t>D-NO3-W-12</t>
  </si>
  <si>
    <t>D-NO3-W-13</t>
  </si>
  <si>
    <t>D-NO4-W-01</t>
  </si>
  <si>
    <t>D-NO4-W-03</t>
  </si>
  <si>
    <t>D-NO4-W-04</t>
  </si>
  <si>
    <t>D-NO4-W-05</t>
  </si>
  <si>
    <t>D-NO4-W-06</t>
  </si>
  <si>
    <t>D-NO4-W-07</t>
  </si>
  <si>
    <t>D-NO4-W-11</t>
  </si>
  <si>
    <t>D-NO4-W-02</t>
  </si>
  <si>
    <t>D-NO4-W-08</t>
  </si>
  <si>
    <t>D-NO4-W-09</t>
  </si>
  <si>
    <t>D-NO4-W-10</t>
  </si>
  <si>
    <t>D-NO4-W-12</t>
  </si>
  <si>
    <t>D-NO4-W-13</t>
  </si>
  <si>
    <t>D-901-W-01</t>
  </si>
  <si>
    <t>D-901-W-03</t>
  </si>
  <si>
    <t>D-901-W-04</t>
  </si>
  <si>
    <t>D-901-W-05</t>
  </si>
  <si>
    <t>D-901-W-06</t>
  </si>
  <si>
    <t>D-901-W-07</t>
  </si>
  <si>
    <t>D-901-W-11</t>
  </si>
  <si>
    <t>D-901-W-02</t>
  </si>
  <si>
    <t>D-901-W-08</t>
  </si>
  <si>
    <t>D-901-W-09</t>
  </si>
  <si>
    <t>D-901-W-10</t>
  </si>
  <si>
    <t>D-901-W-12</t>
  </si>
  <si>
    <t>D-901-W-13</t>
  </si>
  <si>
    <t>D-902-W-01</t>
  </si>
  <si>
    <t>D-902-W-03</t>
  </si>
  <si>
    <t>D-902-W-04</t>
  </si>
  <si>
    <t>D-902-W-05</t>
  </si>
  <si>
    <t>D-902-W-06</t>
  </si>
  <si>
    <t>D-902-W-07</t>
  </si>
  <si>
    <t>D-902-W-11</t>
  </si>
  <si>
    <t>D-902-W-02</t>
  </si>
  <si>
    <t>D-902-W-08</t>
  </si>
  <si>
    <t>D-902-W-09</t>
  </si>
  <si>
    <t>D-902-W-10</t>
  </si>
  <si>
    <t>D-902-W-12</t>
  </si>
  <si>
    <t>D-902-W-13</t>
  </si>
  <si>
    <t>D-903-W-01</t>
  </si>
  <si>
    <t>D-903-W-03</t>
  </si>
  <si>
    <t>D-903-W-04</t>
  </si>
  <si>
    <t>D-903-W-05</t>
  </si>
  <si>
    <t>D-903-W-06</t>
  </si>
  <si>
    <t>D-903-W-07</t>
  </si>
  <si>
    <t>D-903-W-11</t>
  </si>
  <si>
    <t>D-903-W-02</t>
  </si>
  <si>
    <t>D-903-W-08</t>
  </si>
  <si>
    <t>D-903-W-09</t>
  </si>
  <si>
    <t>D-903-W-10</t>
  </si>
  <si>
    <t>D-903-W-12</t>
  </si>
  <si>
    <t>D-903-W-13</t>
  </si>
  <si>
    <t>D-904-W-01</t>
  </si>
  <si>
    <t>D-904-W-03</t>
  </si>
  <si>
    <t>D-904-W-04</t>
  </si>
  <si>
    <t>D-904-W-05</t>
  </si>
  <si>
    <t>D-904-W-06</t>
  </si>
  <si>
    <t>D-904-W-07</t>
  </si>
  <si>
    <t>D-904-W-11</t>
  </si>
  <si>
    <t>D-904-W-02</t>
  </si>
  <si>
    <t>D-904-W-08</t>
  </si>
  <si>
    <t>D-904-W-09</t>
  </si>
  <si>
    <t>D-904-W-10</t>
  </si>
  <si>
    <t>D-904-W-12</t>
  </si>
  <si>
    <t>D-904-W-13</t>
  </si>
  <si>
    <t>D-905-W-01</t>
  </si>
  <si>
    <t>D-905-W-03</t>
  </si>
  <si>
    <t>D-905-W-04</t>
  </si>
  <si>
    <t>D-905-W-05</t>
  </si>
  <si>
    <t>D-905-W-06</t>
  </si>
  <si>
    <t>D-905-W-07</t>
  </si>
  <si>
    <t>D-905-W-11</t>
  </si>
  <si>
    <t>D-905-W-02</t>
  </si>
  <si>
    <t>D-905-W-08</t>
  </si>
  <si>
    <t>D-905-W-09</t>
  </si>
  <si>
    <t>D-905-W-10</t>
  </si>
  <si>
    <t>D-905-W-12</t>
  </si>
  <si>
    <t>D-905-W-13</t>
  </si>
  <si>
    <t>D-906-W-01</t>
  </si>
  <si>
    <t>D-906-W-03</t>
  </si>
  <si>
    <t>D-906-W-04</t>
  </si>
  <si>
    <t>D-906-W-05</t>
  </si>
  <si>
    <t>D-906-W-06</t>
  </si>
  <si>
    <t>D-906-W-07</t>
  </si>
  <si>
    <t>D-906-W-11</t>
  </si>
  <si>
    <t>D-906-W-02</t>
  </si>
  <si>
    <t>D-906-W-08</t>
  </si>
  <si>
    <t>D-906-W-09</t>
  </si>
  <si>
    <t>D-906-W-10</t>
  </si>
  <si>
    <t>D-906-W-12</t>
  </si>
  <si>
    <t>D-906-W-13</t>
  </si>
  <si>
    <t>D-907-W-01</t>
  </si>
  <si>
    <t>D-907-W-03</t>
  </si>
  <si>
    <t>D-907-W-04</t>
  </si>
  <si>
    <t>D-907-W-05</t>
  </si>
  <si>
    <t>D-907-W-06</t>
  </si>
  <si>
    <t>D-907-W-07</t>
  </si>
  <si>
    <t>D-907-W-11</t>
  </si>
  <si>
    <t>D-907-W-02</t>
  </si>
  <si>
    <t>D-907-W-08</t>
  </si>
  <si>
    <t>D-907-W-09</t>
  </si>
  <si>
    <t>D-907-W-10</t>
  </si>
  <si>
    <t>D-907-W-12</t>
  </si>
  <si>
    <t>D-907-W-13</t>
  </si>
  <si>
    <t>D-908-W-01</t>
  </si>
  <si>
    <t>D-908-W-03</t>
  </si>
  <si>
    <t>D-908-W-04</t>
  </si>
  <si>
    <t>D-908-W-05</t>
  </si>
  <si>
    <t>D-908-W-06</t>
  </si>
  <si>
    <t>D-908-W-07</t>
  </si>
  <si>
    <t>D-908-W-11</t>
  </si>
  <si>
    <t>D-908-W-02</t>
  </si>
  <si>
    <t>D-908-W-08</t>
  </si>
  <si>
    <t>D-908-W-09</t>
  </si>
  <si>
    <t>D-908-W-10</t>
  </si>
  <si>
    <t>D-908-W-12</t>
  </si>
  <si>
    <t>D-908-W-13</t>
  </si>
  <si>
    <t>D-TO1-W</t>
  </si>
  <si>
    <t>D-TO1-W-01</t>
  </si>
  <si>
    <t>D-TO1-W-03</t>
  </si>
  <si>
    <t>D-TO1-W-04</t>
  </si>
  <si>
    <t>D-TO1-W-05</t>
  </si>
  <si>
    <t>D-TO1-W-06</t>
  </si>
  <si>
    <t>D-TO1-W-07</t>
  </si>
  <si>
    <t>D-TO1-W-11</t>
  </si>
  <si>
    <t>D-TO1-W-02</t>
  </si>
  <si>
    <t>D-TO1-W-08</t>
  </si>
  <si>
    <t>D-TO1-W-09</t>
  </si>
  <si>
    <t>D-TO1-W-10</t>
  </si>
  <si>
    <t>D-TO1-W-12</t>
  </si>
  <si>
    <t>D-TO1-W-13</t>
  </si>
  <si>
    <t>D-TO2-W</t>
  </si>
  <si>
    <t>D-TO2-W-01</t>
  </si>
  <si>
    <t>D-TO2-W-03</t>
  </si>
  <si>
    <t>D-TO2-W-04</t>
  </si>
  <si>
    <t>D-TO2-W-05</t>
  </si>
  <si>
    <t>D-TO2-W-06</t>
  </si>
  <si>
    <t>D-TO2-W-07</t>
  </si>
  <si>
    <t>D-TO2-W-11</t>
  </si>
  <si>
    <t>D-TO2-W-02</t>
  </si>
  <si>
    <t>D-TO2-W-08</t>
  </si>
  <si>
    <t>D-TO2-W-09</t>
  </si>
  <si>
    <t>D-TO2-W-10</t>
  </si>
  <si>
    <t>D-TO2-W-12</t>
  </si>
  <si>
    <t>D-TO2-W-13</t>
  </si>
  <si>
    <t>D-TO3-W</t>
  </si>
  <si>
    <t>D-TO3-W-01</t>
  </si>
  <si>
    <t>D-TO3-W-03</t>
  </si>
  <si>
    <t>D-TO3-W-04</t>
  </si>
  <si>
    <t>D-TO3-W-05</t>
  </si>
  <si>
    <t>D-TO3-W-06</t>
  </si>
  <si>
    <t>D-TO3-W-07</t>
  </si>
  <si>
    <t>D-TO3-W-11</t>
  </si>
  <si>
    <t>D-TO3-W-02</t>
  </si>
  <si>
    <t>D-TO3-W-08</t>
  </si>
  <si>
    <t>D-TO3-W-09</t>
  </si>
  <si>
    <t>D-TO3-W-10</t>
  </si>
  <si>
    <t>D-TO3-W-12</t>
  </si>
  <si>
    <t>D-TO3-W-13</t>
  </si>
  <si>
    <t>D-BL1-W-01</t>
  </si>
  <si>
    <t>D-BL1-W-03</t>
  </si>
  <si>
    <t>D-BL1-W-04</t>
  </si>
  <si>
    <t>D-BL1-W-05</t>
  </si>
  <si>
    <t>D-BL1-W-06</t>
  </si>
  <si>
    <t>D-BL1-W-07</t>
  </si>
  <si>
    <t>D-BL1-W-11</t>
  </si>
  <si>
    <t>D-BL1-W-02</t>
  </si>
  <si>
    <t>D-BL1-W-08</t>
  </si>
  <si>
    <t>D-BL1-W-09</t>
  </si>
  <si>
    <t>D-BL1-W-10</t>
  </si>
  <si>
    <t>D-BL1-W-12</t>
  </si>
  <si>
    <t>D-BL1-W-13</t>
  </si>
  <si>
    <t>D-BL2-W-01</t>
  </si>
  <si>
    <t>D-BL2-W-03</t>
  </si>
  <si>
    <t>D-BL2-W-04</t>
  </si>
  <si>
    <t>D-BL2-W-05</t>
  </si>
  <si>
    <t>D-BL2-W-06</t>
  </si>
  <si>
    <t>D-BL2-W-07</t>
  </si>
  <si>
    <t>D-BL2-W-11</t>
  </si>
  <si>
    <t>D-BL2-W-02</t>
  </si>
  <si>
    <t>D-BL2-W-08</t>
  </si>
  <si>
    <t>D-BL2-W-09</t>
  </si>
  <si>
    <t>D-BL2-W-10</t>
  </si>
  <si>
    <t>D-BL2-W-12</t>
  </si>
  <si>
    <t>D-BL2-W-13</t>
  </si>
  <si>
    <t>D-BL3-W-01</t>
  </si>
  <si>
    <t>D-BL3-W-03</t>
  </si>
  <si>
    <t>D-BL3-W-04</t>
  </si>
  <si>
    <t>D-BL3-W-05</t>
  </si>
  <si>
    <t>D-BL3-W-06</t>
  </si>
  <si>
    <t>D-BL3-W-07</t>
  </si>
  <si>
    <t>D-BL3-W-11</t>
  </si>
  <si>
    <t>D-BL3-W-02</t>
  </si>
  <si>
    <t>D-BL3-W-08</t>
  </si>
  <si>
    <t>D-BL3-W-09</t>
  </si>
  <si>
    <t>D-BL3-W-10</t>
  </si>
  <si>
    <t>D-BL3-W-12</t>
  </si>
  <si>
    <t>D-BL3-W-13</t>
  </si>
  <si>
    <t>D-BL4-W-01</t>
  </si>
  <si>
    <t>D-BL4-W-03</t>
  </si>
  <si>
    <t>D-BL4-W-04</t>
  </si>
  <si>
    <t>D-BL4-W-05</t>
  </si>
  <si>
    <t>D-BL4-W-06</t>
  </si>
  <si>
    <t>D-BL4-W-07</t>
  </si>
  <si>
    <t>D-BL4-W-11</t>
  </si>
  <si>
    <t>D-BL4-W-02</t>
  </si>
  <si>
    <t>D-BL4-W-08</t>
  </si>
  <si>
    <t>D-BL4-W-09</t>
  </si>
  <si>
    <t>D-BL4-W-10</t>
  </si>
  <si>
    <t>D-BL4-W-12</t>
  </si>
  <si>
    <t>D-BL4-W-13</t>
  </si>
  <si>
    <t>D-ICE1-W-01</t>
  </si>
  <si>
    <t>D-ICE1-W-03</t>
  </si>
  <si>
    <t>D-ICE1-W-04</t>
  </si>
  <si>
    <t>D-ICE1-W-05</t>
  </si>
  <si>
    <t>D-ICE1-W-06</t>
  </si>
  <si>
    <t>D-ICE1-W-07</t>
  </si>
  <si>
    <t>D-ICE1-W-11</t>
  </si>
  <si>
    <t>D-ICE1-W-02</t>
  </si>
  <si>
    <t>D-ICE1-W-08</t>
  </si>
  <si>
    <t>D-ICE1-W-09</t>
  </si>
  <si>
    <t>D-ICE1-W-10</t>
  </si>
  <si>
    <t>D-ICE1-W-12</t>
  </si>
  <si>
    <t>D-ICE1-W-13</t>
  </si>
  <si>
    <t>D-ICE2-W-01</t>
  </si>
  <si>
    <t>D-ICE2-W-03</t>
  </si>
  <si>
    <t>D-ICE2-W-04</t>
  </si>
  <si>
    <t>D-ICE2-W-05</t>
  </si>
  <si>
    <t>D-ICE2-W-06</t>
  </si>
  <si>
    <t>D-ICE2-W-07</t>
  </si>
  <si>
    <t>D-ICE2-W-11</t>
  </si>
  <si>
    <t>D-ICE2-W-02</t>
  </si>
  <si>
    <t>D-ICE2-W-08</t>
  </si>
  <si>
    <t>D-ICE2-W-09</t>
  </si>
  <si>
    <t>D-ICE2-W-10</t>
  </si>
  <si>
    <t>D-ICE2-W-12</t>
  </si>
  <si>
    <t>D-ICE2-W-13</t>
  </si>
  <si>
    <t>D-ICE3-W-01</t>
  </si>
  <si>
    <t>D-ICE3-W-03</t>
  </si>
  <si>
    <t>D-ICE3-W-04</t>
  </si>
  <si>
    <t>D-ICE3-W-05</t>
  </si>
  <si>
    <t>D-ICE3-W-06</t>
  </si>
  <si>
    <t>D-ICE3-W-07</t>
  </si>
  <si>
    <t>D-ICE3-W-11</t>
  </si>
  <si>
    <t>D-ICE3-W-02</t>
  </si>
  <si>
    <t>D-ICE3-W-08</t>
  </si>
  <si>
    <t>D-ICE3-W-09</t>
  </si>
  <si>
    <t>D-ICE3-W-10</t>
  </si>
  <si>
    <t>D-ICE3-W-12</t>
  </si>
  <si>
    <t>D-ICE3-W-13</t>
  </si>
  <si>
    <t>D-ICE4-W-01</t>
  </si>
  <si>
    <t>D-ICE4-W-03</t>
  </si>
  <si>
    <t>D-ICE4-W-04</t>
  </si>
  <si>
    <t>D-ICE4-W-05</t>
  </si>
  <si>
    <t>D-ICE4-W-06</t>
  </si>
  <si>
    <t>D-ICE4-W-07</t>
  </si>
  <si>
    <t>D-ICE4-W-11</t>
  </si>
  <si>
    <t>D-ICE4-W-02</t>
  </si>
  <si>
    <t>D-ICE4-W-08</t>
  </si>
  <si>
    <t>D-ICE4-W-09</t>
  </si>
  <si>
    <t>D-ICE4-W-10</t>
  </si>
  <si>
    <t>D-ICE4-W-12</t>
  </si>
  <si>
    <t>D-ICE4-W-13</t>
  </si>
  <si>
    <t>D-ICE5-W-01</t>
  </si>
  <si>
    <t>D-ICE5-W-03</t>
  </si>
  <si>
    <t>D-ICE5-W-04</t>
  </si>
  <si>
    <t>D-ICE5-W-05</t>
  </si>
  <si>
    <t>D-ICE5-W-06</t>
  </si>
  <si>
    <t>D-ICE5-W-07</t>
  </si>
  <si>
    <t>D-ICE5-W-11</t>
  </si>
  <si>
    <t>D-ICE5-W-02</t>
  </si>
  <si>
    <t>D-ICE5-W-08</t>
  </si>
  <si>
    <t>D-ICE5-W-09</t>
  </si>
  <si>
    <t>D-ICE5-W-10</t>
  </si>
  <si>
    <t>D-ICE5-W-12</t>
  </si>
  <si>
    <t>D-ICE5-W-13</t>
  </si>
  <si>
    <t>D-BAT1-W-01</t>
  </si>
  <si>
    <t>D-BAT1-W-03</t>
  </si>
  <si>
    <t>D-BAT1-W-04</t>
  </si>
  <si>
    <t>D-BAT1-W-05</t>
  </si>
  <si>
    <t>D-BAT1-W-06</t>
  </si>
  <si>
    <t>D-BAT1-W-07</t>
  </si>
  <si>
    <t>D-BAT1-W-11</t>
  </si>
  <si>
    <t>D-BAT1-W-02</t>
  </si>
  <si>
    <t>D-BAT1-W-08</t>
  </si>
  <si>
    <t>D-BAT1-W-09</t>
  </si>
  <si>
    <t>D-BAT1-W-10</t>
  </si>
  <si>
    <t>D-BAT1-W-12</t>
  </si>
  <si>
    <t>D-BAT1-W-13</t>
  </si>
  <si>
    <t>D-BAT2-W-01</t>
  </si>
  <si>
    <t>D-BAT2-W-03</t>
  </si>
  <si>
    <t>D-BAT2-W-04</t>
  </si>
  <si>
    <t>D-BAT2-W-05</t>
  </si>
  <si>
    <t>D-BAT2-W-06</t>
  </si>
  <si>
    <t>D-BAT2-W-07</t>
  </si>
  <si>
    <t>D-BAT2-W-11</t>
  </si>
  <si>
    <t>D-BAT2-W-02</t>
  </si>
  <si>
    <t>D-BAT2-W-08</t>
  </si>
  <si>
    <t>D-BAT2-W-09</t>
  </si>
  <si>
    <t>D-BAT2-W-10</t>
  </si>
  <si>
    <t>D-BAT2-W-12</t>
  </si>
  <si>
    <t>D-BAT2-W-13</t>
  </si>
  <si>
    <t>D-BAT3-W-01</t>
  </si>
  <si>
    <t>D-BAT3-W-03</t>
  </si>
  <si>
    <t>D-BAT3-W-04</t>
  </si>
  <si>
    <t>D-BAT3-W-05</t>
  </si>
  <si>
    <t>D-BAT3-W-06</t>
  </si>
  <si>
    <t>D-BAT3-W-07</t>
  </si>
  <si>
    <t>D-BAT3-W-11</t>
  </si>
  <si>
    <t>D-BAT3-W-02</t>
  </si>
  <si>
    <t>D-BAT3-W-08</t>
  </si>
  <si>
    <t>D-BAT3-W-09</t>
  </si>
  <si>
    <t>D-BAT3-W-10</t>
  </si>
  <si>
    <t>D-BAT3-W-12</t>
  </si>
  <si>
    <t>D-BAT3-W-13</t>
  </si>
  <si>
    <t>D-BAT4-W-01</t>
  </si>
  <si>
    <t>D-BAT4-W-03</t>
  </si>
  <si>
    <t>D-BAT4-W-04</t>
  </si>
  <si>
    <t>D-BAT4-W-05</t>
  </si>
  <si>
    <t>D-BAT4-W-06</t>
  </si>
  <si>
    <t>D-BAT4-W-07</t>
  </si>
  <si>
    <t>D-BAT4-W-11</t>
  </si>
  <si>
    <t>D-BAT4-W-02</t>
  </si>
  <si>
    <t>D-BAT4-W-08</t>
  </si>
  <si>
    <t>D-BAT4-W-09</t>
  </si>
  <si>
    <t>D-BAT4-W-10</t>
  </si>
  <si>
    <t>D-BAT4-W-12</t>
  </si>
  <si>
    <t>D-BAT4-W-13</t>
  </si>
  <si>
    <t>PACKING LIST DELTA WOOD</t>
  </si>
  <si>
    <r>
      <rPr>
        <b val="1"/>
        <sz val="11"/>
        <color indexed="8"/>
        <rFont val="Calibri"/>
      </rPr>
      <t>D-GI1-W</t>
    </r>
  </si>
  <si>
    <r>
      <rPr>
        <b val="1"/>
        <sz val="11"/>
        <color indexed="8"/>
        <rFont val="Calibri"/>
      </rPr>
      <t>D-GI2-W</t>
    </r>
  </si>
  <si>
    <r>
      <rPr>
        <b val="1"/>
        <sz val="11"/>
        <color indexed="8"/>
        <rFont val="Calibri"/>
      </rPr>
      <t>D-GI3-W</t>
    </r>
  </si>
  <si>
    <r>
      <rPr>
        <b val="1"/>
        <sz val="11"/>
        <color indexed="8"/>
        <rFont val="Calibri"/>
      </rPr>
      <t>D-PO1-W</t>
    </r>
  </si>
  <si>
    <r>
      <rPr>
        <b val="1"/>
        <sz val="11"/>
        <color indexed="8"/>
        <rFont val="Calibri"/>
      </rPr>
      <t>D-PO2-W</t>
    </r>
  </si>
  <si>
    <r>
      <rPr>
        <b val="1"/>
        <sz val="11"/>
        <color indexed="8"/>
        <rFont val="Calibri"/>
      </rPr>
      <t>D-PO3-W</t>
    </r>
  </si>
  <si>
    <r>
      <rPr>
        <b val="1"/>
        <sz val="11"/>
        <color indexed="8"/>
        <rFont val="Calibri"/>
      </rPr>
      <t>D-PO4-W</t>
    </r>
  </si>
  <si>
    <r>
      <rPr>
        <b val="1"/>
        <sz val="11"/>
        <color indexed="8"/>
        <rFont val="Calibri"/>
      </rPr>
      <t>D-MX1.1-W</t>
    </r>
  </si>
  <si>
    <r>
      <rPr>
        <b val="1"/>
        <sz val="11"/>
        <color indexed="8"/>
        <rFont val="Calibri"/>
      </rPr>
      <t>D-MX1.2-W</t>
    </r>
  </si>
  <si>
    <r>
      <rPr>
        <b val="1"/>
        <sz val="11"/>
        <color indexed="8"/>
        <rFont val="Calibri"/>
      </rPr>
      <t>D-MX1.3-W</t>
    </r>
  </si>
  <si>
    <r>
      <rPr>
        <b val="1"/>
        <sz val="11"/>
        <color indexed="8"/>
        <rFont val="Calibri"/>
      </rPr>
      <t>D-MX1.4-W</t>
    </r>
  </si>
  <si>
    <r>
      <rPr>
        <b val="1"/>
        <sz val="11"/>
        <color indexed="8"/>
        <rFont val="Calibri"/>
      </rPr>
      <t>D-MX2.1-W</t>
    </r>
  </si>
  <si>
    <r>
      <rPr>
        <b val="1"/>
        <sz val="11"/>
        <color indexed="8"/>
        <rFont val="Calibri"/>
      </rPr>
      <t>D-MX2.2-W</t>
    </r>
  </si>
  <si>
    <r>
      <rPr>
        <b val="1"/>
        <sz val="11"/>
        <color indexed="8"/>
        <rFont val="Calibri"/>
      </rPr>
      <t>D-MX2.3-W</t>
    </r>
  </si>
  <si>
    <r>
      <rPr>
        <b val="1"/>
        <sz val="11"/>
        <color indexed="8"/>
        <rFont val="Calibri"/>
      </rPr>
      <t>D-MX2.4-W</t>
    </r>
  </si>
  <si>
    <r>
      <rPr>
        <b val="1"/>
        <sz val="11"/>
        <color indexed="8"/>
        <rFont val="Calibri"/>
      </rPr>
      <t>D-MX3.1-W</t>
    </r>
  </si>
  <si>
    <r>
      <rPr>
        <b val="1"/>
        <sz val="11"/>
        <color indexed="8"/>
        <rFont val="Calibri"/>
      </rPr>
      <t>D-MX3.2-W</t>
    </r>
  </si>
  <si>
    <r>
      <rPr>
        <b val="1"/>
        <sz val="11"/>
        <color indexed="8"/>
        <rFont val="Calibri"/>
      </rPr>
      <t>D-MX3.3-W</t>
    </r>
  </si>
  <si>
    <r>
      <rPr>
        <b val="1"/>
        <sz val="11"/>
        <color indexed="8"/>
        <rFont val="Calibri"/>
      </rPr>
      <t>D-MX3.4-W</t>
    </r>
  </si>
  <si>
    <r>
      <rPr>
        <b val="1"/>
        <sz val="11"/>
        <color indexed="8"/>
        <rFont val="Calibri"/>
      </rPr>
      <t>D-MX4.1-W</t>
    </r>
  </si>
  <si>
    <r>
      <rPr>
        <b val="1"/>
        <sz val="11"/>
        <color indexed="8"/>
        <rFont val="Calibri"/>
      </rPr>
      <t>D-MX4.2-W</t>
    </r>
  </si>
  <si>
    <r>
      <rPr>
        <b val="1"/>
        <sz val="11"/>
        <color indexed="8"/>
        <rFont val="Calibri"/>
      </rPr>
      <t>D-MX4.3-W</t>
    </r>
  </si>
  <si>
    <r>
      <rPr>
        <b val="1"/>
        <sz val="11"/>
        <color indexed="8"/>
        <rFont val="Calibri"/>
      </rPr>
      <t>D-MX4.4-W</t>
    </r>
  </si>
  <si>
    <r>
      <rPr>
        <b val="1"/>
        <sz val="11"/>
        <color indexed="8"/>
        <rFont val="Calibri"/>
      </rPr>
      <t>D-MX5.1-W</t>
    </r>
  </si>
  <si>
    <r>
      <rPr>
        <b val="1"/>
        <sz val="11"/>
        <color indexed="8"/>
        <rFont val="Calibri"/>
      </rPr>
      <t>D-MX5.2-W</t>
    </r>
  </si>
  <si>
    <r>
      <rPr>
        <b val="1"/>
        <sz val="11"/>
        <color indexed="8"/>
        <rFont val="Calibri"/>
      </rPr>
      <t>D-MX5.3-W</t>
    </r>
  </si>
  <si>
    <r>
      <rPr>
        <b val="1"/>
        <sz val="11"/>
        <color indexed="8"/>
        <rFont val="Calibri"/>
      </rPr>
      <t>D-MX5.4-W</t>
    </r>
  </si>
  <si>
    <r>
      <rPr>
        <b val="1"/>
        <sz val="11"/>
        <color indexed="8"/>
        <rFont val="Calibri"/>
      </rPr>
      <t>D-MX6.1-W</t>
    </r>
  </si>
  <si>
    <r>
      <rPr>
        <b val="1"/>
        <sz val="11"/>
        <color indexed="8"/>
        <rFont val="Calibri"/>
      </rPr>
      <t>D-MX6.2-W</t>
    </r>
  </si>
  <si>
    <r>
      <rPr>
        <b val="1"/>
        <sz val="11"/>
        <color indexed="8"/>
        <rFont val="Calibri"/>
      </rPr>
      <t>D-MX6.3-W</t>
    </r>
  </si>
  <si>
    <r>
      <rPr>
        <b val="1"/>
        <sz val="11"/>
        <color indexed="8"/>
        <rFont val="Calibri"/>
      </rPr>
      <t>D-MX6.4-W</t>
    </r>
  </si>
  <si>
    <r>
      <rPr>
        <b val="1"/>
        <sz val="11"/>
        <color indexed="8"/>
        <rFont val="Calibri"/>
      </rPr>
      <t>D-BO1-W</t>
    </r>
  </si>
  <si>
    <r>
      <rPr>
        <b val="1"/>
        <sz val="11"/>
        <color indexed="8"/>
        <rFont val="Calibri"/>
      </rPr>
      <t>D-BO2-W</t>
    </r>
  </si>
  <si>
    <r>
      <rPr>
        <b val="1"/>
        <sz val="11"/>
        <color indexed="8"/>
        <rFont val="Calibri"/>
      </rPr>
      <t>D-BO3-W</t>
    </r>
  </si>
  <si>
    <r>
      <rPr>
        <b val="1"/>
        <sz val="11"/>
        <color indexed="8"/>
        <rFont val="Calibri"/>
      </rPr>
      <t>D-BO4-W</t>
    </r>
  </si>
  <si>
    <r>
      <rPr>
        <b val="1"/>
        <sz val="11"/>
        <color indexed="8"/>
        <rFont val="Calibri"/>
      </rPr>
      <t>D-BO5-W</t>
    </r>
  </si>
  <si>
    <r>
      <rPr>
        <b val="1"/>
        <sz val="11"/>
        <color indexed="8"/>
        <rFont val="Calibri"/>
      </rPr>
      <t>D-CLA1-W</t>
    </r>
  </si>
  <si>
    <r>
      <rPr>
        <b val="1"/>
        <sz val="11"/>
        <color indexed="8"/>
        <rFont val="Calibri"/>
      </rPr>
      <t>D-CLA2-W</t>
    </r>
  </si>
  <si>
    <r>
      <rPr>
        <b val="1"/>
        <sz val="11"/>
        <color indexed="8"/>
        <rFont val="Calibri"/>
      </rPr>
      <t>D-CLA3-W</t>
    </r>
  </si>
  <si>
    <r>
      <rPr>
        <b val="1"/>
        <sz val="11"/>
        <color indexed="8"/>
        <rFont val="Calibri"/>
      </rPr>
      <t>D-CLA4-W</t>
    </r>
  </si>
  <si>
    <r>
      <rPr>
        <b val="1"/>
        <sz val="11"/>
        <color indexed="8"/>
        <rFont val="Calibri"/>
      </rPr>
      <t>D-CLA5-W</t>
    </r>
  </si>
  <si>
    <r>
      <rPr>
        <b val="1"/>
        <sz val="11"/>
        <color indexed="8"/>
        <rFont val="Calibri"/>
      </rPr>
      <t>D-NO1-W</t>
    </r>
  </si>
  <si>
    <r>
      <rPr>
        <b val="1"/>
        <sz val="11"/>
        <color indexed="8"/>
        <rFont val="Calibri"/>
      </rPr>
      <t>D-NO2-W</t>
    </r>
  </si>
  <si>
    <r>
      <rPr>
        <b val="1"/>
        <sz val="11"/>
        <color indexed="8"/>
        <rFont val="Calibri"/>
      </rPr>
      <t>D-NO3-W</t>
    </r>
  </si>
  <si>
    <r>
      <rPr>
        <b val="1"/>
        <sz val="11"/>
        <color indexed="8"/>
        <rFont val="Calibri"/>
      </rPr>
      <t>D-NO4-W</t>
    </r>
  </si>
  <si>
    <r>
      <rPr>
        <b val="1"/>
        <sz val="11"/>
        <color indexed="8"/>
        <rFont val="Calibri"/>
      </rPr>
      <t>D-901-W</t>
    </r>
  </si>
  <si>
    <r>
      <rPr>
        <b val="1"/>
        <sz val="11"/>
        <color indexed="8"/>
        <rFont val="Calibri"/>
      </rPr>
      <t>D-902-W</t>
    </r>
  </si>
  <si>
    <r>
      <rPr>
        <b val="1"/>
        <sz val="11"/>
        <color indexed="8"/>
        <rFont val="Calibri"/>
      </rPr>
      <t>D-903-W</t>
    </r>
  </si>
  <si>
    <r>
      <rPr>
        <b val="1"/>
        <sz val="11"/>
        <color indexed="8"/>
        <rFont val="Calibri"/>
      </rPr>
      <t>D-904-W</t>
    </r>
  </si>
  <si>
    <r>
      <rPr>
        <b val="1"/>
        <sz val="11"/>
        <color indexed="8"/>
        <rFont val="Calibri"/>
      </rPr>
      <t>D-905-W</t>
    </r>
  </si>
  <si>
    <r>
      <rPr>
        <b val="1"/>
        <sz val="11"/>
        <color indexed="8"/>
        <rFont val="Calibri"/>
      </rPr>
      <t>D-906-W</t>
    </r>
  </si>
  <si>
    <r>
      <rPr>
        <b val="1"/>
        <sz val="11"/>
        <color indexed="8"/>
        <rFont val="Calibri"/>
      </rPr>
      <t>D-907-W</t>
    </r>
  </si>
  <si>
    <r>
      <rPr>
        <b val="1"/>
        <sz val="11"/>
        <color indexed="8"/>
        <rFont val="Calibri"/>
      </rPr>
      <t>D-908-W</t>
    </r>
  </si>
  <si>
    <r>
      <rPr>
        <b val="1"/>
        <sz val="11"/>
        <color indexed="8"/>
        <rFont val="Calibri"/>
      </rPr>
      <t>D-BL1-W</t>
    </r>
  </si>
  <si>
    <r>
      <rPr>
        <b val="1"/>
        <sz val="11"/>
        <color indexed="8"/>
        <rFont val="Calibri"/>
      </rPr>
      <t>D-BL2-W</t>
    </r>
  </si>
  <si>
    <r>
      <rPr>
        <b val="1"/>
        <sz val="11"/>
        <color indexed="8"/>
        <rFont val="Calibri"/>
      </rPr>
      <t>D-BL3-W</t>
    </r>
  </si>
  <si>
    <r>
      <rPr>
        <b val="1"/>
        <sz val="11"/>
        <color indexed="8"/>
        <rFont val="Calibri"/>
      </rPr>
      <t>D-BL4-W</t>
    </r>
  </si>
  <si>
    <r>
      <rPr>
        <b val="1"/>
        <sz val="11"/>
        <color indexed="8"/>
        <rFont val="Calibri"/>
      </rPr>
      <t>D-ICE1-W</t>
    </r>
  </si>
  <si>
    <r>
      <rPr>
        <b val="1"/>
        <sz val="11"/>
        <color indexed="8"/>
        <rFont val="Calibri"/>
      </rPr>
      <t>D-ICE2-W</t>
    </r>
  </si>
  <si>
    <r>
      <rPr>
        <b val="1"/>
        <sz val="11"/>
        <color indexed="8"/>
        <rFont val="Calibri"/>
      </rPr>
      <t>D-ICE3-W</t>
    </r>
  </si>
  <si>
    <r>
      <rPr>
        <b val="1"/>
        <sz val="11"/>
        <color indexed="8"/>
        <rFont val="Calibri"/>
      </rPr>
      <t>D-ICE4-W</t>
    </r>
  </si>
  <si>
    <r>
      <rPr>
        <b val="1"/>
        <sz val="11"/>
        <color indexed="8"/>
        <rFont val="Calibri"/>
      </rPr>
      <t>D-ICE5-W</t>
    </r>
  </si>
  <si>
    <r>
      <rPr>
        <b val="1"/>
        <sz val="11"/>
        <color indexed="8"/>
        <rFont val="Calibri"/>
      </rPr>
      <t>D-BAT1-W</t>
    </r>
  </si>
  <si>
    <r>
      <rPr>
        <b val="1"/>
        <sz val="11"/>
        <color indexed="8"/>
        <rFont val="Calibri"/>
      </rPr>
      <t>D-BAT2-W</t>
    </r>
  </si>
  <si>
    <r>
      <rPr>
        <b val="1"/>
        <sz val="11"/>
        <color indexed="8"/>
        <rFont val="Calibri"/>
      </rPr>
      <t>D-BAT3-W</t>
    </r>
  </si>
  <si>
    <r>
      <rPr>
        <b val="1"/>
        <sz val="11"/>
        <color indexed="8"/>
        <rFont val="Calibri"/>
      </rPr>
      <t>D-BAT4-W</t>
    </r>
  </si>
  <si>
    <t>Responsable for packing:</t>
  </si>
  <si>
    <t>Palette No.:</t>
  </si>
  <si>
    <t>Date:</t>
  </si>
  <si>
    <t>Dimensions:</t>
  </si>
  <si>
    <t>Name:</t>
  </si>
  <si>
    <t>Signature:</t>
  </si>
  <si>
    <t>PACKING LIST DELTA GRP</t>
  </si>
  <si>
    <t>SET</t>
  </si>
  <si>
    <t>texture</t>
  </si>
  <si>
    <r>
      <rPr>
        <b val="1"/>
        <sz val="9"/>
        <color indexed="8"/>
        <rFont val="Calibri"/>
      </rPr>
      <t>D-BEG1-GRP-DT</t>
    </r>
  </si>
  <si>
    <r>
      <rPr>
        <sz val="5"/>
        <color indexed="8"/>
        <rFont val="Calibri"/>
      </rPr>
      <t>Dual tex.</t>
    </r>
  </si>
  <si>
    <r>
      <rPr>
        <b val="1"/>
        <sz val="9"/>
        <color indexed="8"/>
        <rFont val="Calibri"/>
      </rPr>
      <t>D-BEG2-GRP-DT</t>
    </r>
  </si>
  <si>
    <r>
      <rPr>
        <b val="1"/>
        <sz val="9"/>
        <color indexed="8"/>
        <rFont val="Calibri"/>
      </rPr>
      <t>D-BEG3-GRP-DT</t>
    </r>
  </si>
  <si>
    <r>
      <rPr>
        <b val="1"/>
        <sz val="9"/>
        <color indexed="8"/>
        <rFont val="Calibri"/>
      </rPr>
      <t>D-BEG4-GRP-DT</t>
    </r>
  </si>
  <si>
    <r>
      <rPr>
        <b val="1"/>
        <sz val="9"/>
        <color indexed="8"/>
        <rFont val="Calibri"/>
      </rPr>
      <t>D-BEG5-GRP-DT</t>
    </r>
  </si>
  <si>
    <r>
      <rPr>
        <b val="1"/>
        <sz val="9"/>
        <color indexed="8"/>
        <rFont val="Calibri"/>
      </rPr>
      <t>D-BEG6-GRP-DT</t>
    </r>
  </si>
  <si>
    <r>
      <rPr>
        <b val="1"/>
        <sz val="9"/>
        <color indexed="8"/>
        <rFont val="Calibri"/>
      </rPr>
      <t>D-BEG7-GRP-DT</t>
    </r>
  </si>
  <si>
    <r>
      <rPr>
        <b val="1"/>
        <sz val="9"/>
        <color indexed="8"/>
        <rFont val="Calibri"/>
      </rPr>
      <t>D-BEG8-GRP-DT</t>
    </r>
  </si>
  <si>
    <r>
      <rPr>
        <b val="1"/>
        <sz val="9"/>
        <color indexed="8"/>
        <rFont val="Calibri"/>
      </rPr>
      <t>D-BEG9-GRP-DT</t>
    </r>
  </si>
  <si>
    <r>
      <rPr>
        <b val="1"/>
        <sz val="9"/>
        <color indexed="8"/>
        <rFont val="Calibri"/>
      </rPr>
      <t>D-BEG10-GRP-DT</t>
    </r>
  </si>
  <si>
    <r>
      <rPr>
        <b val="1"/>
        <sz val="9"/>
        <color indexed="8"/>
        <rFont val="Calibri"/>
      </rPr>
      <t>D-BEG11-GRP-DT</t>
    </r>
  </si>
  <si>
    <r>
      <rPr>
        <b val="1"/>
        <sz val="9"/>
        <color indexed="8"/>
        <rFont val="Calibri"/>
      </rPr>
      <t>D-BEG12-GRP-DT</t>
    </r>
  </si>
  <si>
    <r>
      <rPr>
        <b val="1"/>
        <sz val="9"/>
        <color indexed="8"/>
        <rFont val="Calibri"/>
      </rPr>
      <t>D-BEG13-GRP-DT</t>
    </r>
  </si>
  <si>
    <r>
      <rPr>
        <b val="1"/>
        <sz val="9"/>
        <color indexed="8"/>
        <rFont val="Calibri"/>
      </rPr>
      <t>D-BEG14-GRP-DT</t>
    </r>
  </si>
  <si>
    <t>PAKIRANJE</t>
  </si>
  <si>
    <t>spakirano</t>
  </si>
  <si>
    <t>360 volumes</t>
  </si>
  <si>
    <t>LYNX wood</t>
  </si>
  <si>
    <t>ARTLINE volumes</t>
  </si>
  <si>
    <t>360 grifi (PU)</t>
  </si>
  <si>
    <t>LYNX volumes</t>
  </si>
  <si>
    <t>ARTLINE PU</t>
  </si>
  <si>
    <t>360 hangboards</t>
  </si>
  <si>
    <t>LYNX grifi (PU)</t>
  </si>
  <si>
    <t>BLUE PILL voluumes</t>
  </si>
  <si>
    <t>360 accessories</t>
  </si>
  <si>
    <t>READY volumes</t>
  </si>
  <si>
    <t>SO ILL wood</t>
  </si>
  <si>
    <t>SIMPL wood</t>
  </si>
  <si>
    <t>READY  wood</t>
  </si>
  <si>
    <t>SO ILL accessories</t>
  </si>
  <si>
    <t>TTC (les+grifi)</t>
  </si>
  <si>
    <t>ROCK CITY volumes</t>
  </si>
  <si>
    <t>TENTOMEN vol.</t>
  </si>
  <si>
    <t>ESPACE volumes</t>
  </si>
  <si>
    <t>ROCK CITY wood</t>
  </si>
  <si>
    <t>TENTOMEN PU</t>
  </si>
  <si>
    <t>INDOOR VOLUMES</t>
  </si>
  <si>
    <t>ROCK CITY PU</t>
  </si>
  <si>
    <t>VEZI volumes</t>
  </si>
  <si>
    <t>SNAP volumes</t>
  </si>
  <si>
    <t>DELTA wood</t>
  </si>
  <si>
    <t>VEZI PU</t>
  </si>
  <si>
    <t>CHEETA volumes</t>
  </si>
  <si>
    <t>DELTA volumes</t>
  </si>
  <si>
    <t>NEO volumes</t>
  </si>
  <si>
    <t>NEO grifi (PU)</t>
  </si>
  <si>
    <t>ODGOVOREN ZA PAKIRANJE IN ODPREMO:</t>
  </si>
  <si>
    <t>ime in priimek</t>
  </si>
  <si>
    <t>PALETA Z ŽIGOM</t>
  </si>
  <si>
    <t>DA</t>
  </si>
  <si>
    <t>podpis</t>
  </si>
  <si>
    <t>NE</t>
  </si>
  <si>
    <t>datum SPAKIRANO</t>
  </si>
</sst>
</file>

<file path=xl/styles.xml><?xml version="1.0" encoding="utf-8"?>
<styleSheet xmlns="http://schemas.openxmlformats.org/spreadsheetml/2006/main">
  <numFmts count="6">
    <numFmt numFmtId="0" formatCode="General"/>
    <numFmt numFmtId="59" formatCode="&quot; &quot;* #,##0.00&quot; € &quot;;&quot;-&quot;* #,##0.00&quot; € &quot;;&quot; &quot;* &quot;-&quot;??&quot; € &quot;"/>
    <numFmt numFmtId="60" formatCode="#,##0.00&quot; &quot;;&quot;-&quot;#,##0.00&quot; &quot;"/>
    <numFmt numFmtId="61" formatCode="#,##0&quot; &quot;;&quot;-&quot;#,##0&quot; &quot;"/>
    <numFmt numFmtId="62" formatCode="#,##0.00&quot; €&quot;"/>
    <numFmt numFmtId="63" formatCode="&quot; &quot;[$€-2]&quot; &quot;* #,##0.00&quot; &quot;;&quot;-&quot;[$€-2]&quot; &quot;* #,##0.00&quot; &quot;;&quot; &quot;[$€-2]&quot; &quot;* &quot;-&quot;??&quot; &quot;"/>
  </numFmts>
  <fonts count="46">
    <font>
      <sz val="12"/>
      <color indexed="8"/>
      <name val="Calibri"/>
    </font>
    <font>
      <sz val="12"/>
      <color indexed="8"/>
      <name val="Helvetica Neue"/>
    </font>
    <font>
      <sz val="15"/>
      <color indexed="8"/>
      <name val="Calibri"/>
    </font>
    <font>
      <sz val="10"/>
      <color indexed="8"/>
      <name val="Calibri"/>
    </font>
    <font>
      <b val="1"/>
      <sz val="10"/>
      <color indexed="8"/>
      <name val="Calibri"/>
    </font>
    <font>
      <i val="1"/>
      <sz val="10"/>
      <color indexed="8"/>
      <name val="Calibri"/>
    </font>
    <font>
      <sz val="14"/>
      <color indexed="8"/>
      <name val="Calibri"/>
    </font>
    <font>
      <b val="1"/>
      <sz val="16"/>
      <color indexed="8"/>
      <name val="Calibri"/>
    </font>
    <font>
      <b val="1"/>
      <sz val="18"/>
      <color indexed="8"/>
      <name val="Calibri"/>
    </font>
    <font>
      <sz val="16"/>
      <color indexed="8"/>
      <name val="Calibri"/>
    </font>
    <font>
      <b val="1"/>
      <sz val="14"/>
      <color indexed="8"/>
      <name val="Calibri"/>
    </font>
    <font>
      <b val="1"/>
      <sz val="20"/>
      <color indexed="8"/>
      <name val="Calibri"/>
    </font>
    <font>
      <b val="1"/>
      <sz val="12"/>
      <color indexed="8"/>
      <name val="Calibri"/>
    </font>
    <font>
      <b val="1"/>
      <sz val="12"/>
      <color indexed="11"/>
      <name val="Calibri"/>
    </font>
    <font>
      <b val="1"/>
      <sz val="12"/>
      <color indexed="10"/>
      <name val="Calibri"/>
    </font>
    <font>
      <sz val="14"/>
      <color indexed="11"/>
      <name val="Calibri"/>
    </font>
    <font>
      <sz val="14"/>
      <color indexed="10"/>
      <name val="Calibri"/>
    </font>
    <font>
      <sz val="11"/>
      <color indexed="8"/>
      <name val="Calibri"/>
    </font>
    <font>
      <b val="1"/>
      <sz val="14"/>
      <color indexed="11"/>
      <name val="Calibri"/>
    </font>
    <font>
      <b val="1"/>
      <sz val="14"/>
      <color indexed="10"/>
      <name val="Calibri"/>
    </font>
    <font>
      <b val="1"/>
      <sz val="11"/>
      <color indexed="8"/>
      <name val="Calibri"/>
    </font>
    <font>
      <b val="1"/>
      <sz val="26"/>
      <color indexed="8"/>
      <name val="Calibri"/>
    </font>
    <font>
      <sz val="14"/>
      <color indexed="19"/>
      <name val="Calibri"/>
    </font>
    <font>
      <sz val="11"/>
      <color indexed="37"/>
      <name val="Calibri"/>
    </font>
    <font>
      <b val="1"/>
      <sz val="20"/>
      <color indexed="10"/>
      <name val="Calibri"/>
    </font>
    <font>
      <sz val="16"/>
      <color indexed="10"/>
      <name val="Calibri"/>
    </font>
    <font>
      <sz val="12"/>
      <color indexed="10"/>
      <name val="Calibri"/>
    </font>
    <font>
      <b val="1"/>
      <sz val="16"/>
      <color indexed="11"/>
      <name val="Calibri"/>
    </font>
    <font>
      <b val="1"/>
      <sz val="16"/>
      <color indexed="10"/>
      <name val="Calibri"/>
    </font>
    <font>
      <sz val="24"/>
      <color indexed="8"/>
      <name val="Calibri"/>
    </font>
    <font>
      <sz val="36"/>
      <color indexed="8"/>
      <name val="Calibri"/>
    </font>
    <font>
      <b val="1"/>
      <i val="1"/>
      <sz val="28"/>
      <color indexed="8"/>
      <name val="Calibri"/>
    </font>
    <font>
      <sz val="24"/>
      <color indexed="8"/>
      <name val="Apple Braille Pinpoint 8 Dot"/>
    </font>
    <font>
      <b val="1"/>
      <i val="1"/>
      <sz val="22"/>
      <color indexed="8"/>
      <name val="Calibri"/>
    </font>
    <font>
      <b val="1"/>
      <sz val="9"/>
      <color indexed="8"/>
      <name val="Calibri"/>
    </font>
    <font>
      <sz val="9"/>
      <color indexed="8"/>
      <name val="Calibri"/>
    </font>
    <font>
      <sz val="28"/>
      <color indexed="8"/>
      <name val="Calibri"/>
    </font>
    <font>
      <sz val="22"/>
      <color indexed="8"/>
      <name val="Calibri"/>
    </font>
    <font>
      <u val="single"/>
      <sz val="11"/>
      <color indexed="8"/>
      <name val="Calibri"/>
    </font>
    <font>
      <u val="single"/>
      <sz val="12"/>
      <color indexed="8"/>
      <name val="Calibri"/>
    </font>
    <font>
      <sz val="7"/>
      <color indexed="8"/>
      <name val="Calibri"/>
    </font>
    <font>
      <sz val="5"/>
      <color indexed="8"/>
      <name val="Calibri"/>
    </font>
    <font>
      <sz val="20"/>
      <color indexed="8"/>
      <name val="Calibri"/>
    </font>
    <font>
      <i val="1"/>
      <sz val="12"/>
      <color indexed="8"/>
      <name val="Calibri"/>
    </font>
    <font>
      <b val="1"/>
      <i val="1"/>
      <sz val="12"/>
      <color indexed="8"/>
      <name val="Calibri"/>
    </font>
    <font>
      <sz val="22"/>
      <color indexed="8"/>
      <name val="Calibri (Body)_x0000_"/>
    </font>
  </fonts>
  <fills count="35">
    <fill>
      <patternFill patternType="none"/>
    </fill>
    <fill>
      <patternFill patternType="gray125"/>
    </fill>
    <fill>
      <patternFill patternType="solid">
        <fgColor indexed="10"/>
        <bgColor auto="1"/>
      </patternFill>
    </fill>
    <fill>
      <patternFill patternType="solid">
        <fgColor indexed="11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3"/>
        <bgColor auto="1"/>
      </patternFill>
    </fill>
    <fill>
      <patternFill patternType="solid">
        <fgColor indexed="14"/>
        <bgColor auto="1"/>
      </patternFill>
    </fill>
    <fill>
      <patternFill patternType="solid">
        <fgColor indexed="15"/>
        <bgColor auto="1"/>
      </patternFill>
    </fill>
    <fill>
      <patternFill patternType="solid">
        <fgColor indexed="16"/>
        <bgColor auto="1"/>
      </patternFill>
    </fill>
    <fill>
      <patternFill patternType="solid">
        <fgColor indexed="17"/>
        <bgColor auto="1"/>
      </patternFill>
    </fill>
    <fill>
      <patternFill patternType="solid">
        <fgColor indexed="18"/>
        <bgColor auto="1"/>
      </patternFill>
    </fill>
    <fill>
      <patternFill patternType="solid">
        <fgColor indexed="19"/>
        <bgColor auto="1"/>
      </patternFill>
    </fill>
    <fill>
      <patternFill patternType="solid">
        <fgColor indexed="20"/>
        <bgColor auto="1"/>
      </patternFill>
    </fill>
    <fill>
      <patternFill patternType="solid">
        <fgColor indexed="21"/>
        <bgColor auto="1"/>
      </patternFill>
    </fill>
    <fill>
      <patternFill patternType="solid">
        <fgColor indexed="22"/>
        <bgColor auto="1"/>
      </patternFill>
    </fill>
    <fill>
      <patternFill patternType="solid">
        <fgColor indexed="23"/>
        <bgColor auto="1"/>
      </patternFill>
    </fill>
    <fill>
      <patternFill patternType="solid">
        <fgColor indexed="24"/>
        <bgColor auto="1"/>
      </patternFill>
    </fill>
    <fill>
      <patternFill patternType="solid">
        <fgColor indexed="25"/>
        <bgColor auto="1"/>
      </patternFill>
    </fill>
    <fill>
      <patternFill patternType="solid">
        <fgColor indexed="26"/>
        <bgColor auto="1"/>
      </patternFill>
    </fill>
    <fill>
      <patternFill patternType="solid">
        <fgColor indexed="27"/>
        <bgColor auto="1"/>
      </patternFill>
    </fill>
    <fill>
      <patternFill patternType="solid">
        <fgColor indexed="28"/>
        <bgColor auto="1"/>
      </patternFill>
    </fill>
    <fill>
      <patternFill patternType="solid">
        <fgColor indexed="29"/>
        <bgColor auto="1"/>
      </patternFill>
    </fill>
    <fill>
      <patternFill patternType="solid">
        <fgColor indexed="30"/>
        <bgColor auto="1"/>
      </patternFill>
    </fill>
    <fill>
      <patternFill patternType="solid">
        <fgColor indexed="31"/>
        <bgColor auto="1"/>
      </patternFill>
    </fill>
    <fill>
      <patternFill patternType="solid">
        <fgColor indexed="32"/>
        <bgColor auto="1"/>
      </patternFill>
    </fill>
    <fill>
      <patternFill patternType="solid">
        <fgColor indexed="33"/>
        <bgColor auto="1"/>
      </patternFill>
    </fill>
    <fill>
      <patternFill patternType="solid">
        <fgColor indexed="34"/>
        <bgColor auto="1"/>
      </patternFill>
    </fill>
    <fill>
      <patternFill patternType="solid">
        <fgColor indexed="8"/>
        <bgColor auto="1"/>
      </patternFill>
    </fill>
    <fill>
      <patternFill patternType="solid">
        <fgColor indexed="35"/>
        <bgColor auto="1"/>
      </patternFill>
    </fill>
    <fill>
      <patternFill patternType="solid">
        <fgColor indexed="36"/>
        <bgColor auto="1"/>
      </patternFill>
    </fill>
    <fill>
      <patternFill patternType="solid">
        <fgColor indexed="38"/>
        <bgColor auto="1"/>
      </patternFill>
    </fill>
    <fill>
      <patternFill patternType="solid">
        <fgColor indexed="39"/>
        <bgColor auto="1"/>
      </patternFill>
    </fill>
    <fill>
      <patternFill patternType="solid">
        <fgColor indexed="40"/>
        <bgColor auto="1"/>
      </patternFill>
    </fill>
    <fill>
      <patternFill patternType="solid">
        <fgColor indexed="41"/>
        <bgColor auto="1"/>
      </patternFill>
    </fill>
    <fill>
      <patternFill patternType="solid">
        <fgColor indexed="43"/>
        <bgColor auto="1"/>
      </patternFill>
    </fill>
  </fills>
  <borders count="74">
    <border>
      <left/>
      <right/>
      <top/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/>
      <bottom/>
      <diagonal/>
    </border>
    <border>
      <left/>
      <right/>
      <top/>
      <bottom/>
      <diagonal/>
    </border>
    <border>
      <left/>
      <right style="thin">
        <color indexed="9"/>
      </right>
      <top/>
      <bottom/>
      <diagonal/>
    </border>
    <border>
      <left/>
      <right/>
      <top/>
      <bottom style="medium">
        <color indexed="8"/>
      </bottom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9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/>
      <top style="medium">
        <color indexed="8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medium">
        <color indexed="8"/>
      </bottom>
      <diagonal/>
    </border>
    <border>
      <left style="thin">
        <color indexed="9"/>
      </left>
      <right style="medium">
        <color indexed="8"/>
      </right>
      <top/>
      <bottom style="thin">
        <color indexed="9"/>
      </bottom>
      <diagonal/>
    </border>
    <border>
      <left style="medium">
        <color indexed="8"/>
      </left>
      <right style="medium">
        <color indexed="8"/>
      </right>
      <top/>
      <bottom style="thin">
        <color indexed="9"/>
      </bottom>
      <diagonal/>
    </border>
    <border>
      <left style="medium">
        <color indexed="8"/>
      </left>
      <right style="thin">
        <color indexed="9"/>
      </right>
      <top/>
      <bottom style="thin">
        <color indexed="9"/>
      </bottom>
      <diagonal/>
    </border>
    <border>
      <left/>
      <right style="thin">
        <color indexed="9"/>
      </right>
      <top/>
      <bottom style="thin">
        <color indexed="8"/>
      </bottom>
      <diagonal/>
    </border>
    <border>
      <left/>
      <right style="thin">
        <color indexed="9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9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9"/>
      </right>
      <top style="thin">
        <color indexed="8"/>
      </top>
      <bottom/>
      <diagonal/>
    </border>
    <border>
      <left style="thin">
        <color indexed="9"/>
      </left>
      <right/>
      <top/>
      <bottom style="thin">
        <color indexed="9"/>
      </bottom>
      <diagonal/>
    </border>
    <border>
      <left/>
      <right/>
      <top/>
      <bottom style="thin">
        <color indexed="9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9"/>
      </right>
      <top/>
      <bottom/>
      <diagonal/>
    </border>
    <border>
      <left style="thin">
        <color indexed="9"/>
      </left>
      <right style="medium">
        <color indexed="8"/>
      </right>
      <top/>
      <bottom/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9"/>
      </bottom>
      <diagonal/>
    </border>
    <border>
      <left style="thin">
        <color indexed="9"/>
      </left>
      <right style="thin">
        <color indexed="8"/>
      </right>
      <top/>
      <bottom style="thin">
        <color indexed="9"/>
      </bottom>
      <diagonal/>
    </border>
    <border>
      <left style="thin">
        <color indexed="8"/>
      </left>
      <right style="thin">
        <color indexed="8"/>
      </right>
      <top/>
      <bottom style="thin">
        <color indexed="9"/>
      </bottom>
      <diagonal/>
    </border>
    <border>
      <left style="thin">
        <color indexed="9"/>
      </left>
      <right/>
      <top/>
      <bottom style="thin">
        <color indexed="8"/>
      </bottom>
      <diagonal/>
    </border>
    <border>
      <left style="thin">
        <color indexed="9"/>
      </left>
      <right/>
      <top style="thin">
        <color indexed="8"/>
      </top>
      <bottom style="thin">
        <color indexed="8"/>
      </bottom>
      <diagonal/>
    </border>
    <border>
      <left style="thin">
        <color indexed="9"/>
      </left>
      <right/>
      <top style="thin">
        <color indexed="8"/>
      </top>
      <bottom/>
      <diagonal/>
    </border>
    <border>
      <left>
        <color indexed="42"/>
      </left>
      <right>
        <color indexed="42"/>
      </right>
      <top>
        <color indexed="42"/>
      </top>
      <bottom>
        <color indexed="42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8"/>
      </bottom>
      <diagonal/>
    </border>
    <border>
      <left style="thin">
        <color indexed="9"/>
      </left>
      <right/>
      <top style="thin">
        <color indexed="9"/>
      </top>
      <bottom style="thin">
        <color indexed="8"/>
      </bottom>
      <diagonal/>
    </border>
    <border>
      <left/>
      <right/>
      <top style="thin">
        <color indexed="9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9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8"/>
      </top>
      <bottom style="thin">
        <color indexed="9"/>
      </bottom>
      <diagonal/>
    </border>
    <border>
      <left style="thin">
        <color indexed="8"/>
      </left>
      <right style="thin">
        <color indexed="9"/>
      </right>
      <top style="thin">
        <color indexed="8"/>
      </top>
      <bottom style="thin">
        <color indexed="9"/>
      </bottom>
      <diagonal/>
    </border>
    <border>
      <left style="thin">
        <color indexed="9"/>
      </left>
      <right style="thin">
        <color indexed="8"/>
      </right>
      <top style="thin">
        <color indexed="8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9"/>
      </right>
      <top style="thin">
        <color indexed="9"/>
      </top>
      <bottom style="thin">
        <color indexed="8"/>
      </bottom>
      <diagonal/>
    </border>
    <border>
      <left style="thin">
        <color indexed="9"/>
      </left>
      <right style="thin">
        <color indexed="8"/>
      </right>
      <top style="thin">
        <color indexed="9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9"/>
      </top>
      <bottom style="thin">
        <color indexed="8"/>
      </bottom>
      <diagonal/>
    </border>
    <border>
      <left style="thin">
        <color indexed="9"/>
      </left>
      <right style="thin">
        <color indexed="8"/>
      </right>
      <top style="thin">
        <color indexed="9"/>
      </top>
      <bottom style="thin">
        <color indexed="9"/>
      </bottom>
      <diagonal/>
    </border>
  </borders>
  <cellStyleXfs count="1">
    <xf numFmtId="0" fontId="0" applyNumberFormat="0" applyFont="1" applyFill="0" applyBorder="0" applyAlignment="1" applyProtection="0">
      <alignment vertical="bottom"/>
    </xf>
  </cellStyleXfs>
  <cellXfs count="1015">
    <xf numFmtId="0" fontId="0" applyNumberFormat="0" applyFont="1" applyFill="0" applyBorder="0" applyAlignment="1" applyProtection="0">
      <alignment vertical="bottom"/>
    </xf>
    <xf numFmtId="0" fontId="0" applyNumberFormat="1" applyFont="1" applyFill="0" applyBorder="0" applyAlignment="1" applyProtection="0">
      <alignment vertical="bottom"/>
    </xf>
    <xf numFmtId="0" fontId="0" borderId="1" applyNumberFormat="0" applyFont="1" applyFill="0" applyBorder="1" applyAlignment="1" applyProtection="0">
      <alignment vertical="bottom"/>
    </xf>
    <xf numFmtId="49" fontId="3" borderId="2" applyNumberFormat="1" applyFont="1" applyFill="0" applyBorder="1" applyAlignment="1" applyProtection="0">
      <alignment vertical="bottom"/>
    </xf>
    <xf numFmtId="0" fontId="0" borderId="2" applyNumberFormat="0" applyFont="1" applyFill="0" applyBorder="1" applyAlignment="1" applyProtection="0">
      <alignment vertical="bottom"/>
    </xf>
    <xf numFmtId="0" fontId="0" fillId="2" borderId="2" applyNumberFormat="0" applyFont="1" applyFill="1" applyBorder="1" applyAlignment="1" applyProtection="0">
      <alignment horizontal="center" vertical="center"/>
    </xf>
    <xf numFmtId="0" fontId="0" fillId="2" borderId="2" applyNumberFormat="0" applyFont="1" applyFill="1" applyBorder="1" applyAlignment="1" applyProtection="0">
      <alignment horizontal="right" vertical="center"/>
    </xf>
    <xf numFmtId="0" fontId="0" borderId="3" applyNumberFormat="0" applyFont="1" applyFill="0" applyBorder="1" applyAlignment="1" applyProtection="0">
      <alignment vertical="bottom"/>
    </xf>
    <xf numFmtId="0" fontId="0" borderId="4" applyNumberFormat="0" applyFont="1" applyFill="0" applyBorder="1" applyAlignment="1" applyProtection="0">
      <alignment vertical="bottom"/>
    </xf>
    <xf numFmtId="0" fontId="0" borderId="5" applyNumberFormat="0" applyFont="1" applyFill="0" applyBorder="1" applyAlignment="1" applyProtection="0">
      <alignment vertical="bottom"/>
    </xf>
    <xf numFmtId="0" fontId="0" fillId="2" borderId="5" applyNumberFormat="0" applyFont="1" applyFill="1" applyBorder="1" applyAlignment="1" applyProtection="0">
      <alignment horizontal="center" vertical="center"/>
    </xf>
    <xf numFmtId="0" fontId="0" fillId="2" borderId="5" applyNumberFormat="0" applyFont="1" applyFill="1" applyBorder="1" applyAlignment="1" applyProtection="0">
      <alignment horizontal="right" vertical="center"/>
    </xf>
    <xf numFmtId="0" fontId="0" borderId="6" applyNumberFormat="0" applyFont="1" applyFill="0" applyBorder="1" applyAlignment="1" applyProtection="0">
      <alignment vertical="bottom"/>
    </xf>
    <xf numFmtId="0" fontId="0" borderId="7" applyNumberFormat="0" applyFont="1" applyFill="0" applyBorder="1" applyAlignment="1" applyProtection="0">
      <alignment vertical="bottom"/>
    </xf>
    <xf numFmtId="0" fontId="3" borderId="8" applyNumberFormat="0" applyFont="1" applyFill="0" applyBorder="1" applyAlignment="1" applyProtection="0">
      <alignment vertical="bottom"/>
    </xf>
    <xf numFmtId="49" fontId="4" fillId="3" borderId="9" applyNumberFormat="1" applyFont="1" applyFill="1" applyBorder="1" applyAlignment="1" applyProtection="0">
      <alignment horizontal="center" vertical="center"/>
    </xf>
    <xf numFmtId="0" fontId="4" fillId="3" borderId="10" applyNumberFormat="0" applyFont="1" applyFill="1" applyBorder="1" applyAlignment="1" applyProtection="0">
      <alignment horizontal="center" vertical="center"/>
    </xf>
    <xf numFmtId="0" fontId="4" fillId="3" borderId="11" applyNumberFormat="0" applyFont="1" applyFill="1" applyBorder="1" applyAlignment="1" applyProtection="0">
      <alignment horizontal="center" vertical="center"/>
    </xf>
    <xf numFmtId="0" fontId="0" borderId="12" applyNumberFormat="0" applyFont="1" applyFill="0" applyBorder="1" applyAlignment="1" applyProtection="0">
      <alignment vertical="bottom"/>
    </xf>
    <xf numFmtId="0" fontId="0" borderId="13" applyNumberFormat="0" applyFont="1" applyFill="0" applyBorder="1" applyAlignment="1" applyProtection="0">
      <alignment vertical="bottom"/>
    </xf>
    <xf numFmtId="49" fontId="3" fillId="4" borderId="14" applyNumberFormat="1" applyFont="1" applyFill="1" applyBorder="1" applyAlignment="1" applyProtection="0">
      <alignment vertical="bottom"/>
    </xf>
    <xf numFmtId="0" fontId="3" fillId="2" borderId="9" applyNumberFormat="0" applyFont="1" applyFill="1" applyBorder="1" applyAlignment="1" applyProtection="0">
      <alignment horizontal="center" vertical="center" wrapText="1"/>
    </xf>
    <xf numFmtId="0" fontId="3" fillId="2" borderId="10" applyNumberFormat="0" applyFont="1" applyFill="1" applyBorder="1" applyAlignment="1" applyProtection="0">
      <alignment horizontal="center" vertical="center" wrapText="1"/>
    </xf>
    <xf numFmtId="0" fontId="3" fillId="2" borderId="11" applyNumberFormat="0" applyFont="1" applyFill="1" applyBorder="1" applyAlignment="1" applyProtection="0">
      <alignment horizontal="center" vertical="center" wrapText="1"/>
    </xf>
    <xf numFmtId="49" fontId="3" fillId="3" borderId="12" applyNumberFormat="1" applyFont="1" applyFill="1" applyBorder="1" applyAlignment="1" applyProtection="0">
      <alignment vertical="bottom"/>
    </xf>
    <xf numFmtId="0" fontId="0" fillId="2" borderId="4" applyNumberFormat="0" applyFont="1" applyFill="1" applyBorder="1" applyAlignment="1" applyProtection="0">
      <alignment horizontal="center" vertical="center"/>
    </xf>
    <xf numFmtId="0" fontId="0" fillId="2" borderId="12" applyNumberFormat="0" applyFont="1" applyFill="1" applyBorder="1" applyAlignment="1" applyProtection="0">
      <alignment horizontal="center" vertical="center"/>
    </xf>
    <xf numFmtId="49" fontId="3" fillId="4" borderId="12" applyNumberFormat="1" applyFont="1" applyFill="1" applyBorder="1" applyAlignment="1" applyProtection="0">
      <alignment vertical="bottom"/>
    </xf>
    <xf numFmtId="49" fontId="3" fillId="3" borderId="15" applyNumberFormat="1" applyFont="1" applyFill="1" applyBorder="1" applyAlignment="1" applyProtection="0">
      <alignment vertical="bottom"/>
    </xf>
    <xf numFmtId="0" fontId="3" borderId="5" applyNumberFormat="0" applyFont="1" applyFill="0" applyBorder="1" applyAlignment="1" applyProtection="0">
      <alignment vertical="bottom"/>
    </xf>
    <xf numFmtId="0" fontId="3" borderId="10" applyNumberFormat="0" applyFont="1" applyFill="0" applyBorder="1" applyAlignment="1" applyProtection="0">
      <alignment vertical="bottom"/>
    </xf>
    <xf numFmtId="0" fontId="0" borderId="8" applyNumberFormat="0" applyFont="1" applyFill="0" applyBorder="1" applyAlignment="1" applyProtection="0">
      <alignment vertical="bottom"/>
    </xf>
    <xf numFmtId="0" fontId="3" fillId="2" borderId="5" applyNumberFormat="0" applyFont="1" applyFill="1" applyBorder="1" applyAlignment="1" applyProtection="0">
      <alignment horizontal="center" vertical="center"/>
    </xf>
    <xf numFmtId="0" fontId="3" fillId="2" borderId="16" applyNumberFormat="0" applyFont="1" applyFill="1" applyBorder="1" applyAlignment="1" applyProtection="0">
      <alignment horizontal="center" vertical="center"/>
    </xf>
    <xf numFmtId="0" fontId="3" borderId="17" applyNumberFormat="0" applyFont="1" applyFill="0" applyBorder="1" applyAlignment="1" applyProtection="0">
      <alignment vertical="bottom"/>
    </xf>
    <xf numFmtId="49" fontId="3" fillId="2" borderId="17" applyNumberFormat="1" applyFont="1" applyFill="1" applyBorder="1" applyAlignment="1" applyProtection="0">
      <alignment horizontal="center" vertical="center"/>
    </xf>
    <xf numFmtId="49" fontId="3" fillId="3" borderId="17" applyNumberFormat="1" applyFont="1" applyFill="1" applyBorder="1" applyAlignment="1" applyProtection="0">
      <alignment horizontal="right" vertical="center"/>
    </xf>
    <xf numFmtId="0" fontId="3" fillId="2" borderId="18" applyNumberFormat="0" applyFont="1" applyFill="1" applyBorder="1" applyAlignment="1" applyProtection="0">
      <alignment horizontal="center" vertical="center"/>
    </xf>
    <xf numFmtId="49" fontId="4" fillId="2" borderId="18" applyNumberFormat="1" applyFont="1" applyFill="1" applyBorder="1" applyAlignment="1" applyProtection="0">
      <alignment horizontal="right" vertical="center"/>
    </xf>
    <xf numFmtId="0" fontId="3" fillId="2" borderId="18" applyNumberFormat="1" applyFont="1" applyFill="1" applyBorder="1" applyAlignment="1" applyProtection="0">
      <alignment horizontal="center" vertical="center"/>
    </xf>
    <xf numFmtId="2" fontId="3" fillId="2" borderId="18" applyNumberFormat="1" applyFont="1" applyFill="1" applyBorder="1" applyAlignment="1" applyProtection="0">
      <alignment horizontal="center" vertical="center"/>
    </xf>
    <xf numFmtId="59" fontId="3" fillId="3" borderId="18" applyNumberFormat="1" applyFont="1" applyFill="1" applyBorder="1" applyAlignment="1" applyProtection="0">
      <alignment horizontal="right" vertical="center"/>
    </xf>
    <xf numFmtId="49" fontId="4" fillId="2" borderId="5" applyNumberFormat="1" applyFont="1" applyFill="1" applyBorder="1" applyAlignment="1" applyProtection="0">
      <alignment horizontal="right" vertical="center"/>
    </xf>
    <xf numFmtId="0" fontId="3" fillId="2" borderId="5" applyNumberFormat="1" applyFont="1" applyFill="1" applyBorder="1" applyAlignment="1" applyProtection="0">
      <alignment horizontal="center" vertical="center"/>
    </xf>
    <xf numFmtId="2" fontId="3" fillId="2" borderId="5" applyNumberFormat="1" applyFont="1" applyFill="1" applyBorder="1" applyAlignment="1" applyProtection="0">
      <alignment horizontal="center" vertical="center"/>
    </xf>
    <xf numFmtId="59" fontId="3" fillId="3" borderId="5" applyNumberFormat="1" applyFont="1" applyFill="1" applyBorder="1" applyAlignment="1" applyProtection="0">
      <alignment horizontal="right" vertical="center"/>
    </xf>
    <xf numFmtId="0" fontId="3" fillId="2" borderId="17" applyNumberFormat="0" applyFont="1" applyFill="1" applyBorder="1" applyAlignment="1" applyProtection="0">
      <alignment horizontal="center" vertical="center"/>
    </xf>
    <xf numFmtId="49" fontId="4" fillId="2" borderId="17" applyNumberFormat="1" applyFont="1" applyFill="1" applyBorder="1" applyAlignment="1" applyProtection="0">
      <alignment horizontal="right" vertical="center"/>
    </xf>
    <xf numFmtId="0" fontId="3" fillId="2" borderId="17" applyNumberFormat="1" applyFont="1" applyFill="1" applyBorder="1" applyAlignment="1" applyProtection="0">
      <alignment horizontal="center" vertical="center"/>
    </xf>
    <xf numFmtId="2" fontId="3" fillId="2" borderId="17" applyNumberFormat="1" applyFont="1" applyFill="1" applyBorder="1" applyAlignment="1" applyProtection="0">
      <alignment horizontal="center" vertical="center"/>
    </xf>
    <xf numFmtId="59" fontId="3" fillId="3" borderId="17" applyNumberFormat="1" applyFont="1" applyFill="1" applyBorder="1" applyAlignment="1" applyProtection="0">
      <alignment horizontal="right" vertical="center"/>
    </xf>
    <xf numFmtId="0" fontId="0" borderId="5" applyNumberFormat="1" applyFont="1" applyFill="0" applyBorder="1" applyAlignment="1" applyProtection="0">
      <alignment vertical="bottom"/>
    </xf>
    <xf numFmtId="0" fontId="3" fillId="2" borderId="19" applyNumberFormat="0" applyFont="1" applyFill="1" applyBorder="1" applyAlignment="1" applyProtection="0">
      <alignment horizontal="center" vertical="center"/>
    </xf>
    <xf numFmtId="0" fontId="4" fillId="2" borderId="19" applyNumberFormat="0" applyFont="1" applyFill="1" applyBorder="1" applyAlignment="1" applyProtection="0">
      <alignment horizontal="right" vertical="center"/>
    </xf>
    <xf numFmtId="2" fontId="3" fillId="2" borderId="19" applyNumberFormat="1" applyFont="1" applyFill="1" applyBorder="1" applyAlignment="1" applyProtection="0">
      <alignment horizontal="center" vertical="center"/>
    </xf>
    <xf numFmtId="59" fontId="3" fillId="3" borderId="19" applyNumberFormat="1" applyFont="1" applyFill="1" applyBorder="1" applyAlignment="1" applyProtection="0">
      <alignment horizontal="right" vertical="center"/>
    </xf>
    <xf numFmtId="0" fontId="0" borderId="19" applyNumberFormat="0" applyFont="1" applyFill="0" applyBorder="1" applyAlignment="1" applyProtection="0">
      <alignment vertical="bottom"/>
    </xf>
    <xf numFmtId="49" fontId="4" fillId="2" borderId="19" applyNumberFormat="1" applyFont="1" applyFill="1" applyBorder="1" applyAlignment="1" applyProtection="0">
      <alignment horizontal="right" vertical="center"/>
    </xf>
    <xf numFmtId="9" fontId="5" fillId="2" borderId="19" applyNumberFormat="1" applyFont="1" applyFill="1" applyBorder="1" applyAlignment="1" applyProtection="0">
      <alignment horizontal="right" vertical="center"/>
    </xf>
    <xf numFmtId="0" fontId="3" fillId="2" borderId="20" applyNumberFormat="0" applyFont="1" applyFill="1" applyBorder="1" applyAlignment="1" applyProtection="0">
      <alignment horizontal="center" vertical="center"/>
    </xf>
    <xf numFmtId="0" fontId="4" fillId="2" borderId="20" applyNumberFormat="0" applyFont="1" applyFill="1" applyBorder="1" applyAlignment="1" applyProtection="0">
      <alignment horizontal="right" vertical="center"/>
    </xf>
    <xf numFmtId="49" fontId="4" fillId="2" borderId="20" applyNumberFormat="1" applyFont="1" applyFill="1" applyBorder="1" applyAlignment="1" applyProtection="0">
      <alignment horizontal="center" vertical="center"/>
    </xf>
    <xf numFmtId="49" fontId="4" fillId="3" borderId="20" applyNumberFormat="1" applyFont="1" applyFill="1" applyBorder="1" applyAlignment="1" applyProtection="0">
      <alignment horizontal="right" vertical="center"/>
    </xf>
    <xf numFmtId="0" fontId="0" borderId="21" applyNumberFormat="0" applyFont="1" applyFill="0" applyBorder="1" applyAlignment="1" applyProtection="0">
      <alignment vertical="bottom"/>
    </xf>
    <xf numFmtId="0" fontId="4" fillId="3" borderId="9" applyNumberFormat="0" applyFont="1" applyFill="1" applyBorder="1" applyAlignment="1" applyProtection="0">
      <alignment horizontal="center" vertical="center"/>
    </xf>
    <xf numFmtId="49" fontId="4" fillId="3" borderId="10" applyNumberFormat="1" applyFont="1" applyFill="1" applyBorder="1" applyAlignment="1" applyProtection="0">
      <alignment horizontal="right" vertical="center"/>
    </xf>
    <xf numFmtId="0" fontId="3" fillId="3" borderId="10" applyNumberFormat="1" applyFont="1" applyFill="1" applyBorder="1" applyAlignment="1" applyProtection="0">
      <alignment horizontal="center" vertical="center"/>
    </xf>
    <xf numFmtId="2" fontId="3" fillId="3" borderId="10" applyNumberFormat="1" applyFont="1" applyFill="1" applyBorder="1" applyAlignment="1" applyProtection="0">
      <alignment horizontal="center" vertical="center"/>
    </xf>
    <xf numFmtId="59" fontId="4" fillId="3" borderId="11" applyNumberFormat="1" applyFont="1" applyFill="1" applyBorder="1" applyAlignment="1" applyProtection="0">
      <alignment horizontal="center" vertical="center"/>
    </xf>
    <xf numFmtId="0" fontId="0" borderId="22" applyNumberFormat="0" applyFont="1" applyFill="0" applyBorder="1" applyAlignment="1" applyProtection="0">
      <alignment vertical="bottom"/>
    </xf>
    <xf numFmtId="0" fontId="0" borderId="23" applyNumberFormat="0" applyFont="1" applyFill="0" applyBorder="1" applyAlignment="1" applyProtection="0">
      <alignment vertical="bottom"/>
    </xf>
    <xf numFmtId="0" fontId="0" applyNumberFormat="1" applyFont="1" applyFill="0" applyBorder="0" applyAlignment="1" applyProtection="0">
      <alignment vertical="bottom"/>
    </xf>
    <xf numFmtId="0" fontId="0" fillId="2" borderId="2" applyNumberFormat="0" applyFont="1" applyFill="1" applyBorder="1" applyAlignment="1" applyProtection="0">
      <alignment vertical="bottom"/>
    </xf>
    <xf numFmtId="0" fontId="0" fillId="2" borderId="2" applyNumberFormat="0" applyFont="1" applyFill="1" applyBorder="1" applyAlignment="1" applyProtection="0">
      <alignment vertical="center"/>
    </xf>
    <xf numFmtId="0" fontId="0" fillId="5" borderId="2" applyNumberFormat="0" applyFont="1" applyFill="1" applyBorder="1" applyAlignment="1" applyProtection="0">
      <alignment vertical="bottom"/>
    </xf>
    <xf numFmtId="0" fontId="0" fillId="6" borderId="2" applyNumberFormat="0" applyFont="1" applyFill="1" applyBorder="1" applyAlignment="1" applyProtection="0">
      <alignment vertical="bottom"/>
    </xf>
    <xf numFmtId="0" fontId="0" fillId="7" borderId="2" applyNumberFormat="0" applyFont="1" applyFill="1" applyBorder="1" applyAlignment="1" applyProtection="0">
      <alignment vertical="bottom"/>
    </xf>
    <xf numFmtId="0" fontId="0" fillId="2" borderId="3" applyNumberFormat="0" applyFont="1" applyFill="1" applyBorder="1" applyAlignment="1" applyProtection="0">
      <alignment vertical="bottom"/>
    </xf>
    <xf numFmtId="0" fontId="0" fillId="2" borderId="5" applyNumberFormat="0" applyFont="1" applyFill="1" applyBorder="1" applyAlignment="1" applyProtection="0">
      <alignment vertical="bottom"/>
    </xf>
    <xf numFmtId="0" fontId="0" fillId="2" borderId="5" applyNumberFormat="0" applyFont="1" applyFill="1" applyBorder="1" applyAlignment="1" applyProtection="0">
      <alignment vertical="center"/>
    </xf>
    <xf numFmtId="0" fontId="0" fillId="5" borderId="5" applyNumberFormat="0" applyFont="1" applyFill="1" applyBorder="1" applyAlignment="1" applyProtection="0">
      <alignment vertical="bottom"/>
    </xf>
    <xf numFmtId="0" fontId="0" fillId="6" borderId="5" applyNumberFormat="0" applyFont="1" applyFill="1" applyBorder="1" applyAlignment="1" applyProtection="0">
      <alignment vertical="bottom"/>
    </xf>
    <xf numFmtId="0" fontId="0" fillId="7" borderId="5" applyNumberFormat="0" applyFont="1" applyFill="1" applyBorder="1" applyAlignment="1" applyProtection="0">
      <alignment vertical="bottom"/>
    </xf>
    <xf numFmtId="0" fontId="6" fillId="2" borderId="5" applyNumberFormat="0" applyFont="1" applyFill="1" applyBorder="1" applyAlignment="1" applyProtection="0">
      <alignment vertical="bottom"/>
    </xf>
    <xf numFmtId="49" fontId="7" fillId="2" borderId="5" applyNumberFormat="1" applyFont="1" applyFill="1" applyBorder="1" applyAlignment="1" applyProtection="0">
      <alignment horizontal="right" vertical="center"/>
    </xf>
    <xf numFmtId="60" fontId="8" fillId="2" borderId="5" applyNumberFormat="1" applyFont="1" applyFill="1" applyBorder="1" applyAlignment="1" applyProtection="0">
      <alignment horizontal="center" vertical="center"/>
    </xf>
    <xf numFmtId="49" fontId="7" fillId="2" borderId="5" applyNumberFormat="1" applyFont="1" applyFill="1" applyBorder="1" applyAlignment="1" applyProtection="0">
      <alignment horizontal="left" vertical="center"/>
    </xf>
    <xf numFmtId="0" fontId="6" fillId="2" borderId="5" applyNumberFormat="0" applyFont="1" applyFill="1" applyBorder="1" applyAlignment="1" applyProtection="0">
      <alignment vertical="center" wrapText="1"/>
    </xf>
    <xf numFmtId="0" fontId="0" fillId="2" borderId="6" applyNumberFormat="0" applyFont="1" applyFill="1" applyBorder="1" applyAlignment="1" applyProtection="0">
      <alignment vertical="bottom"/>
    </xf>
    <xf numFmtId="49" fontId="9" fillId="2" borderId="5" applyNumberFormat="1" applyFont="1" applyFill="1" applyBorder="1" applyAlignment="1" applyProtection="0">
      <alignment horizontal="right" vertical="center"/>
    </xf>
    <xf numFmtId="61" fontId="9" fillId="2" borderId="5" applyNumberFormat="1" applyFont="1" applyFill="1" applyBorder="1" applyAlignment="1" applyProtection="0">
      <alignment horizontal="center" vertical="center"/>
    </xf>
    <xf numFmtId="0" fontId="6" fillId="2" borderId="5" applyNumberFormat="0" applyFont="1" applyFill="1" applyBorder="1" applyAlignment="1" applyProtection="0">
      <alignment vertical="center"/>
    </xf>
    <xf numFmtId="0" fontId="7" fillId="2" borderId="5" applyNumberFormat="0" applyFont="1" applyFill="1" applyBorder="1" applyAlignment="1" applyProtection="0">
      <alignment horizontal="left" vertical="center"/>
    </xf>
    <xf numFmtId="0" fontId="6" fillId="5" borderId="5" applyNumberFormat="0" applyFont="1" applyFill="1" applyBorder="1" applyAlignment="1" applyProtection="0">
      <alignment vertical="bottom"/>
    </xf>
    <xf numFmtId="0" fontId="6" fillId="6" borderId="5" applyNumberFormat="0" applyFont="1" applyFill="1" applyBorder="1" applyAlignment="1" applyProtection="0">
      <alignment vertical="bottom"/>
    </xf>
    <xf numFmtId="0" fontId="6" fillId="7" borderId="5" applyNumberFormat="0" applyFont="1" applyFill="1" applyBorder="1" applyAlignment="1" applyProtection="0">
      <alignment vertical="bottom"/>
    </xf>
    <xf numFmtId="2" fontId="9" fillId="2" borderId="5" applyNumberFormat="1" applyFont="1" applyFill="1" applyBorder="1" applyAlignment="1" applyProtection="0">
      <alignment horizontal="center" vertical="center"/>
    </xf>
    <xf numFmtId="49" fontId="6" fillId="2" borderId="5" applyNumberFormat="1" applyFont="1" applyFill="1" applyBorder="1" applyAlignment="1" applyProtection="0">
      <alignment vertical="center"/>
    </xf>
    <xf numFmtId="0" fontId="6" fillId="2" borderId="5" applyNumberFormat="0" applyFont="1" applyFill="1" applyBorder="1" applyAlignment="1" applyProtection="0">
      <alignment horizontal="center" vertical="bottom"/>
    </xf>
    <xf numFmtId="2" fontId="0" fillId="2" borderId="5" applyNumberFormat="1" applyFont="1" applyFill="1" applyBorder="1" applyAlignment="1" applyProtection="0">
      <alignment vertical="center"/>
    </xf>
    <xf numFmtId="0" fontId="6" fillId="2" borderId="5" applyNumberFormat="0" applyFont="1" applyFill="1" applyBorder="1" applyAlignment="1" applyProtection="0">
      <alignment horizontal="center" vertical="center"/>
    </xf>
    <xf numFmtId="0" fontId="9" fillId="2" borderId="5" applyNumberFormat="0" applyFont="1" applyFill="1" applyBorder="1" applyAlignment="1" applyProtection="0">
      <alignment vertical="center"/>
    </xf>
    <xf numFmtId="0" fontId="0" fillId="2" borderId="17" applyNumberFormat="0" applyFont="1" applyFill="1" applyBorder="1" applyAlignment="1" applyProtection="0">
      <alignment vertical="center"/>
    </xf>
    <xf numFmtId="0" fontId="0" fillId="2" borderId="17" applyNumberFormat="0" applyFont="1" applyFill="1" applyBorder="1" applyAlignment="1" applyProtection="0">
      <alignment vertical="bottom"/>
    </xf>
    <xf numFmtId="49" fontId="0" fillId="2" borderId="17" applyNumberFormat="1" applyFont="1" applyFill="1" applyBorder="1" applyAlignment="1" applyProtection="0">
      <alignment horizontal="center" vertical="bottom"/>
    </xf>
    <xf numFmtId="0" fontId="0" fillId="2" borderId="24" applyNumberFormat="0" applyFont="1" applyFill="1" applyBorder="1" applyAlignment="1" applyProtection="0">
      <alignment vertical="bottom"/>
    </xf>
    <xf numFmtId="0" fontId="0" fillId="2" borderId="19" applyNumberFormat="0" applyFont="1" applyFill="1" applyBorder="1" applyAlignment="1" applyProtection="0">
      <alignment vertical="center"/>
    </xf>
    <xf numFmtId="0" fontId="0" fillId="2" borderId="19" applyNumberFormat="0" applyFont="1" applyFill="1" applyBorder="1" applyAlignment="1" applyProtection="0">
      <alignment vertical="bottom"/>
    </xf>
    <xf numFmtId="0" fontId="0" fillId="2" borderId="25" applyNumberFormat="0" applyFont="1" applyFill="1" applyBorder="1" applyAlignment="1" applyProtection="0">
      <alignment vertical="bottom"/>
    </xf>
    <xf numFmtId="0" fontId="7" fillId="2" borderId="17" applyNumberFormat="0" applyFont="1" applyFill="1" applyBorder="1" applyAlignment="1" applyProtection="0">
      <alignment horizontal="center" vertical="center"/>
    </xf>
    <xf numFmtId="0" fontId="10" fillId="2" borderId="17" applyNumberFormat="0" applyFont="1" applyFill="1" applyBorder="1" applyAlignment="1" applyProtection="0">
      <alignment horizontal="left" vertical="center"/>
    </xf>
    <xf numFmtId="0" fontId="11" fillId="5" borderId="17" applyNumberFormat="0" applyFont="1" applyFill="1" applyBorder="1" applyAlignment="1" applyProtection="0">
      <alignment horizontal="center" vertical="center"/>
    </xf>
    <xf numFmtId="0" fontId="11" fillId="6" borderId="17" applyNumberFormat="0" applyFont="1" applyFill="1" applyBorder="1" applyAlignment="1" applyProtection="0">
      <alignment horizontal="center" vertical="center"/>
    </xf>
    <xf numFmtId="0" fontId="11" fillId="7" borderId="17" applyNumberFormat="0" applyFont="1" applyFill="1" applyBorder="1" applyAlignment="1" applyProtection="0">
      <alignment horizontal="center" vertical="center"/>
    </xf>
    <xf numFmtId="49" fontId="10" fillId="2" borderId="26" applyNumberFormat="1" applyFont="1" applyFill="1" applyBorder="1" applyAlignment="1" applyProtection="0">
      <alignment horizontal="right" vertical="center"/>
    </xf>
    <xf numFmtId="0" fontId="10" fillId="2" borderId="27" applyNumberFormat="1" applyFont="1" applyFill="1" applyBorder="1" applyAlignment="1" applyProtection="0">
      <alignment horizontal="center" vertical="center"/>
    </xf>
    <xf numFmtId="0" fontId="10" fillId="2" borderId="19" applyNumberFormat="1" applyFont="1" applyFill="1" applyBorder="1" applyAlignment="1" applyProtection="0">
      <alignment horizontal="center" vertical="center"/>
    </xf>
    <xf numFmtId="0" fontId="10" fillId="2" borderId="28" applyNumberFormat="1" applyFont="1" applyFill="1" applyBorder="1" applyAlignment="1" applyProtection="0">
      <alignment horizontal="center" vertical="center"/>
    </xf>
    <xf numFmtId="0" fontId="10" fillId="2" borderId="29" applyNumberFormat="1" applyFont="1" applyFill="1" applyBorder="1" applyAlignment="1" applyProtection="0">
      <alignment horizontal="center" vertical="center"/>
    </xf>
    <xf numFmtId="0" fontId="12" fillId="2" borderId="30" applyNumberFormat="0" applyFont="1" applyFill="1" applyBorder="1" applyAlignment="1" applyProtection="0">
      <alignment horizontal="center" vertical="center"/>
    </xf>
    <xf numFmtId="49" fontId="6" fillId="2" borderId="26" applyNumberFormat="1" applyFont="1" applyFill="1" applyBorder="1" applyAlignment="1" applyProtection="0">
      <alignment horizontal="right" vertical="center" wrapText="1"/>
    </xf>
    <xf numFmtId="0" fontId="10" fillId="8" borderId="29" applyNumberFormat="1" applyFont="1" applyFill="1" applyBorder="1" applyAlignment="1" applyProtection="0">
      <alignment horizontal="center" vertical="center"/>
    </xf>
    <xf numFmtId="0" fontId="0" borderId="31" applyNumberFormat="0" applyFont="1" applyFill="0" applyBorder="1" applyAlignment="1" applyProtection="0">
      <alignment vertical="bottom"/>
    </xf>
    <xf numFmtId="49" fontId="10" fillId="2" borderId="27" applyNumberFormat="1" applyFont="1" applyFill="1" applyBorder="1" applyAlignment="1" applyProtection="0">
      <alignment horizontal="center" vertical="bottom"/>
    </xf>
    <xf numFmtId="0" fontId="10" fillId="2" borderId="19" applyNumberFormat="0" applyFont="1" applyFill="1" applyBorder="1" applyAlignment="1" applyProtection="0">
      <alignment horizontal="center" vertical="bottom"/>
    </xf>
    <xf numFmtId="49" fontId="10" fillId="2" borderId="19" applyNumberFormat="1" applyFont="1" applyFill="1" applyBorder="1" applyAlignment="1" applyProtection="0">
      <alignment horizontal="center" vertical="center"/>
    </xf>
    <xf numFmtId="49" fontId="10" fillId="2" borderId="19" applyNumberFormat="1" applyFont="1" applyFill="1" applyBorder="1" applyAlignment="1" applyProtection="0">
      <alignment horizontal="center" vertical="bottom"/>
    </xf>
    <xf numFmtId="49" fontId="10" fillId="5" borderId="19" applyNumberFormat="1" applyFont="1" applyFill="1" applyBorder="1" applyAlignment="1" applyProtection="0">
      <alignment horizontal="center" vertical="center" wrapText="1"/>
    </xf>
    <xf numFmtId="49" fontId="13" fillId="9" borderId="19" applyNumberFormat="1" applyFont="1" applyFill="1" applyBorder="1" applyAlignment="1" applyProtection="0">
      <alignment horizontal="center" vertical="center" wrapText="1"/>
    </xf>
    <xf numFmtId="49" fontId="12" fillId="2" borderId="19" applyNumberFormat="1" applyFont="1" applyFill="1" applyBorder="1" applyAlignment="1" applyProtection="0">
      <alignment horizontal="center" vertical="bottom"/>
    </xf>
    <xf numFmtId="49" fontId="12" fillId="10" borderId="19" applyNumberFormat="1" applyFont="1" applyFill="1" applyBorder="1" applyAlignment="1" applyProtection="0">
      <alignment horizontal="center" vertical="center" wrapText="1"/>
    </xf>
    <xf numFmtId="49" fontId="12" fillId="6" borderId="19" applyNumberFormat="1" applyFont="1" applyFill="1" applyBorder="1" applyAlignment="1" applyProtection="0">
      <alignment horizontal="center" vertical="center" wrapText="1"/>
    </xf>
    <xf numFmtId="49" fontId="14" fillId="11" borderId="19" applyNumberFormat="1" applyFont="1" applyFill="1" applyBorder="1" applyAlignment="1" applyProtection="0">
      <alignment horizontal="center" vertical="center" wrapText="1"/>
    </xf>
    <xf numFmtId="49" fontId="12" fillId="12" borderId="19" applyNumberFormat="1" applyFont="1" applyFill="1" applyBorder="1" applyAlignment="1" applyProtection="0">
      <alignment horizontal="center" vertical="center" wrapText="1"/>
    </xf>
    <xf numFmtId="49" fontId="12" fillId="13" borderId="19" applyNumberFormat="1" applyFont="1" applyFill="1" applyBorder="1" applyAlignment="1" applyProtection="0">
      <alignment horizontal="center" vertical="center" wrapText="1"/>
    </xf>
    <xf numFmtId="49" fontId="12" fillId="14" borderId="19" applyNumberFormat="1" applyFont="1" applyFill="1" applyBorder="1" applyAlignment="1" applyProtection="0">
      <alignment horizontal="center" vertical="center" wrapText="1"/>
    </xf>
    <xf numFmtId="49" fontId="12" fillId="15" borderId="19" applyNumberFormat="1" applyFont="1" applyFill="1" applyBorder="1" applyAlignment="1" applyProtection="0">
      <alignment horizontal="center" vertical="center" wrapText="1"/>
    </xf>
    <xf numFmtId="49" fontId="12" fillId="16" borderId="19" applyNumberFormat="1" applyFont="1" applyFill="1" applyBorder="1" applyAlignment="1" applyProtection="0">
      <alignment horizontal="center" vertical="center" wrapText="1"/>
    </xf>
    <xf numFmtId="49" fontId="14" fillId="17" borderId="19" applyNumberFormat="1" applyFont="1" applyFill="1" applyBorder="1" applyAlignment="1" applyProtection="0">
      <alignment horizontal="center" vertical="center" wrapText="1"/>
    </xf>
    <xf numFmtId="49" fontId="12" fillId="18" borderId="19" applyNumberFormat="1" applyFont="1" applyFill="1" applyBorder="1" applyAlignment="1" applyProtection="0">
      <alignment horizontal="center" vertical="center" wrapText="1"/>
    </xf>
    <xf numFmtId="49" fontId="14" fillId="19" borderId="19" applyNumberFormat="1" applyFont="1" applyFill="1" applyBorder="1" applyAlignment="1" applyProtection="0">
      <alignment horizontal="center" vertical="center" wrapText="1"/>
    </xf>
    <xf numFmtId="49" fontId="10" fillId="7" borderId="19" applyNumberFormat="1" applyFont="1" applyFill="1" applyBorder="1" applyAlignment="1" applyProtection="0">
      <alignment horizontal="center" vertical="center"/>
    </xf>
    <xf numFmtId="49" fontId="10" fillId="2" borderId="19" applyNumberFormat="1" applyFont="1" applyFill="1" applyBorder="1" applyAlignment="1" applyProtection="0">
      <alignment horizontal="center" vertical="center" wrapText="1"/>
    </xf>
    <xf numFmtId="49" fontId="10" fillId="6" borderId="28" applyNumberFormat="1" applyFont="1" applyFill="1" applyBorder="1" applyAlignment="1" applyProtection="0">
      <alignment horizontal="center" vertical="center" wrapText="1"/>
    </xf>
    <xf numFmtId="49" fontId="15" fillId="9" borderId="27" applyNumberFormat="1" applyFont="1" applyFill="1" applyBorder="1" applyAlignment="1" applyProtection="0">
      <alignment horizontal="center" vertical="center" wrapText="1"/>
    </xf>
    <xf numFmtId="49" fontId="6" fillId="2" borderId="19" applyNumberFormat="1" applyFont="1" applyFill="1" applyBorder="1" applyAlignment="1" applyProtection="0">
      <alignment horizontal="center" vertical="center"/>
    </xf>
    <xf numFmtId="49" fontId="6" fillId="20" borderId="19" applyNumberFormat="1" applyFont="1" applyFill="1" applyBorder="1" applyAlignment="1" applyProtection="0">
      <alignment horizontal="center" vertical="center" wrapText="1"/>
    </xf>
    <xf numFmtId="49" fontId="6" fillId="21" borderId="19" applyNumberFormat="1" applyFont="1" applyFill="1" applyBorder="1" applyAlignment="1" applyProtection="0">
      <alignment horizontal="center" vertical="center" wrapText="1"/>
    </xf>
    <xf numFmtId="49" fontId="16" fillId="22" borderId="19" applyNumberFormat="1" applyFont="1" applyFill="1" applyBorder="1" applyAlignment="1" applyProtection="0">
      <alignment horizontal="center" vertical="center" wrapText="1"/>
    </xf>
    <xf numFmtId="49" fontId="6" fillId="23" borderId="19" applyNumberFormat="1" applyFont="1" applyFill="1" applyBorder="1" applyAlignment="1" applyProtection="0">
      <alignment horizontal="center" vertical="center" wrapText="1"/>
    </xf>
    <xf numFmtId="49" fontId="6" fillId="13" borderId="19" applyNumberFormat="1" applyFont="1" applyFill="1" applyBorder="1" applyAlignment="1" applyProtection="0">
      <alignment horizontal="center" vertical="center" wrapText="1"/>
    </xf>
    <xf numFmtId="49" fontId="6" fillId="14" borderId="19" applyNumberFormat="1" applyFont="1" applyFill="1" applyBorder="1" applyAlignment="1" applyProtection="0">
      <alignment horizontal="center" vertical="center" wrapText="1"/>
    </xf>
    <xf numFmtId="49" fontId="6" fillId="24" borderId="19" applyNumberFormat="1" applyFont="1" applyFill="1" applyBorder="1" applyAlignment="1" applyProtection="0">
      <alignment horizontal="center" vertical="center" wrapText="1"/>
    </xf>
    <xf numFmtId="49" fontId="6" fillId="16" borderId="19" applyNumberFormat="1" applyFont="1" applyFill="1" applyBorder="1" applyAlignment="1" applyProtection="0">
      <alignment horizontal="center" vertical="center" wrapText="1"/>
    </xf>
    <xf numFmtId="49" fontId="16" fillId="17" borderId="19" applyNumberFormat="1" applyFont="1" applyFill="1" applyBorder="1" applyAlignment="1" applyProtection="0">
      <alignment horizontal="center" vertical="center" wrapText="1"/>
    </xf>
    <xf numFmtId="49" fontId="6" fillId="18" borderId="19" applyNumberFormat="1" applyFont="1" applyFill="1" applyBorder="1" applyAlignment="1" applyProtection="0">
      <alignment horizontal="center" vertical="center" wrapText="1"/>
    </xf>
    <xf numFmtId="49" fontId="16" fillId="19" borderId="19" applyNumberFormat="1" applyFont="1" applyFill="1" applyBorder="1" applyAlignment="1" applyProtection="0">
      <alignment horizontal="center" vertical="center" wrapText="1"/>
    </xf>
    <xf numFmtId="49" fontId="6" fillId="2" borderId="28" applyNumberFormat="1" applyFont="1" applyFill="1" applyBorder="1" applyAlignment="1" applyProtection="0">
      <alignment horizontal="center" vertical="bottom"/>
    </xf>
    <xf numFmtId="49" fontId="6" fillId="2" borderId="29" applyNumberFormat="1" applyFont="1" applyFill="1" applyBorder="1" applyAlignment="1" applyProtection="0">
      <alignment horizontal="center" vertical="bottom"/>
    </xf>
    <xf numFmtId="49" fontId="0" fillId="2" borderId="32" applyNumberFormat="1" applyFont="1" applyFill="1" applyBorder="1" applyAlignment="1" applyProtection="0">
      <alignment vertical="bottom"/>
    </xf>
    <xf numFmtId="49" fontId="0" fillId="2" borderId="32" applyNumberFormat="1" applyFont="1" applyFill="1" applyBorder="1" applyAlignment="1" applyProtection="0">
      <alignment vertical="center"/>
    </xf>
    <xf numFmtId="0" fontId="0" fillId="2" borderId="32" applyNumberFormat="0" applyFont="1" applyFill="1" applyBorder="1" applyAlignment="1" applyProtection="0">
      <alignment vertical="bottom"/>
    </xf>
    <xf numFmtId="49" fontId="17" fillId="8" borderId="29" applyNumberFormat="1" applyFont="1" applyFill="1" applyBorder="1" applyAlignment="1" applyProtection="0">
      <alignment horizontal="center" vertical="center" wrapText="1"/>
    </xf>
    <xf numFmtId="0" fontId="10" fillId="2" borderId="19" applyNumberFormat="0" applyFont="1" applyFill="1" applyBorder="1" applyAlignment="1" applyProtection="0">
      <alignment horizontal="center" vertical="center"/>
    </xf>
    <xf numFmtId="0" fontId="10" fillId="5" borderId="19" applyNumberFormat="0" applyFont="1" applyFill="1" applyBorder="1" applyAlignment="1" applyProtection="0">
      <alignment horizontal="center" vertical="center" wrapText="1"/>
    </xf>
    <xf numFmtId="0" fontId="18" fillId="2" borderId="19" applyNumberFormat="0" applyFont="1" applyFill="1" applyBorder="1" applyAlignment="1" applyProtection="0">
      <alignment horizontal="center" vertical="center" wrapText="1"/>
    </xf>
    <xf numFmtId="0" fontId="10" fillId="2" borderId="19" applyNumberFormat="0" applyFont="1" applyFill="1" applyBorder="1" applyAlignment="1" applyProtection="0">
      <alignment horizontal="center" vertical="center" wrapText="1"/>
    </xf>
    <xf numFmtId="0" fontId="19" fillId="2" borderId="19" applyNumberFormat="0" applyFont="1" applyFill="1" applyBorder="1" applyAlignment="1" applyProtection="0">
      <alignment horizontal="center" vertical="center" wrapText="1"/>
    </xf>
    <xf numFmtId="0" fontId="10" fillId="7" borderId="19" applyNumberFormat="0" applyFont="1" applyFill="1" applyBorder="1" applyAlignment="1" applyProtection="0">
      <alignment horizontal="center" vertical="center"/>
    </xf>
    <xf numFmtId="0" fontId="10" fillId="25" borderId="28" applyNumberFormat="0" applyFont="1" applyFill="1" applyBorder="1" applyAlignment="1" applyProtection="0">
      <alignment horizontal="center" vertical="center" wrapText="1"/>
    </xf>
    <xf numFmtId="49" fontId="0" fillId="2" borderId="29" applyNumberFormat="1" applyFont="1" applyFill="1" applyBorder="1" applyAlignment="1" applyProtection="0">
      <alignment vertical="center" wrapText="1"/>
    </xf>
    <xf numFmtId="0" fontId="6" fillId="2" borderId="27" applyNumberFormat="0" applyFont="1" applyFill="1" applyBorder="1" applyAlignment="1" applyProtection="0">
      <alignment horizontal="center" vertical="bottom"/>
    </xf>
    <xf numFmtId="0" fontId="6" fillId="2" borderId="19" applyNumberFormat="0" applyFont="1" applyFill="1" applyBorder="1" applyAlignment="1" applyProtection="0">
      <alignment horizontal="center" vertical="bottom"/>
    </xf>
    <xf numFmtId="0" fontId="17" fillId="2" borderId="19" applyNumberFormat="0" applyFont="1" applyFill="1" applyBorder="1" applyAlignment="1" applyProtection="0">
      <alignment horizontal="center" vertical="center" wrapText="1"/>
    </xf>
    <xf numFmtId="0" fontId="17" fillId="2" borderId="25" applyNumberFormat="0" applyFont="1" applyFill="1" applyBorder="1" applyAlignment="1" applyProtection="0">
      <alignment horizontal="center" vertical="center" wrapText="1"/>
    </xf>
    <xf numFmtId="0" fontId="20" fillId="2" borderId="19" applyNumberFormat="0" applyFont="1" applyFill="1" applyBorder="1" applyAlignment="1" applyProtection="0">
      <alignment horizontal="center" vertical="bottom"/>
    </xf>
    <xf numFmtId="0" fontId="12" fillId="2" borderId="19" applyNumberFormat="0" applyFont="1" applyFill="1" applyBorder="1" applyAlignment="1" applyProtection="0">
      <alignment horizontal="center" vertical="bottom"/>
    </xf>
    <xf numFmtId="0" fontId="7" fillId="2" borderId="19" applyNumberFormat="0" applyFont="1" applyFill="1" applyBorder="1" applyAlignment="1" applyProtection="0">
      <alignment horizontal="center" vertical="center"/>
    </xf>
    <xf numFmtId="0" fontId="6" fillId="2" borderId="19" applyNumberFormat="0" applyFont="1" applyFill="1" applyBorder="1" applyAlignment="1" applyProtection="0">
      <alignment horizontal="left" vertical="bottom"/>
    </xf>
    <xf numFmtId="0" fontId="0" fillId="5" borderId="19" applyNumberFormat="0" applyFont="1" applyFill="1" applyBorder="1" applyAlignment="1" applyProtection="0">
      <alignment vertical="center"/>
    </xf>
    <xf numFmtId="0" fontId="0" fillId="7" borderId="19" applyNumberFormat="0" applyFont="1" applyFill="1" applyBorder="1" applyAlignment="1" applyProtection="0">
      <alignment vertical="center"/>
    </xf>
    <xf numFmtId="0" fontId="7" fillId="2" borderId="19" applyNumberFormat="0" applyFont="1" applyFill="1" applyBorder="1" applyAlignment="1" applyProtection="0">
      <alignment horizontal="center" vertical="bottom"/>
    </xf>
    <xf numFmtId="49" fontId="21" fillId="2" borderId="19" applyNumberFormat="1" applyFont="1" applyFill="1" applyBorder="1" applyAlignment="1" applyProtection="0">
      <alignment horizontal="right" vertical="bottom"/>
    </xf>
    <xf numFmtId="0" fontId="13" fillId="2" borderId="19" applyNumberFormat="0" applyFont="1" applyFill="1" applyBorder="1" applyAlignment="1" applyProtection="0">
      <alignment horizontal="center" vertical="center"/>
    </xf>
    <xf numFmtId="0" fontId="12" fillId="2" borderId="19" applyNumberFormat="0" applyFont="1" applyFill="1" applyBorder="1" applyAlignment="1" applyProtection="0">
      <alignment horizontal="center" vertical="center"/>
    </xf>
    <xf numFmtId="0" fontId="19" fillId="2" borderId="19" applyNumberFormat="0" applyFont="1" applyFill="1" applyBorder="1" applyAlignment="1" applyProtection="0">
      <alignment horizontal="center" vertical="bottom"/>
    </xf>
    <xf numFmtId="49" fontId="9" fillId="8" borderId="33" applyNumberFormat="1" applyFont="1" applyFill="1" applyBorder="1" applyAlignment="1" applyProtection="0">
      <alignment horizontal="center" vertical="center" wrapText="1"/>
    </xf>
    <xf numFmtId="0" fontId="6" fillId="2" borderId="18" applyNumberFormat="0" applyFont="1" applyFill="1" applyBorder="1" applyAlignment="1" applyProtection="0">
      <alignment horizontal="center" vertical="center" wrapText="1"/>
    </xf>
    <xf numFmtId="49" fontId="10" fillId="8" borderId="18" applyNumberFormat="1" applyFont="1" applyFill="1" applyBorder="1" applyAlignment="1" applyProtection="0">
      <alignment horizontal="center" vertical="center"/>
    </xf>
    <xf numFmtId="49" fontId="22" fillId="8" borderId="18" applyNumberFormat="1" applyFont="1" applyFill="1" applyBorder="1" applyAlignment="1" applyProtection="0">
      <alignment horizontal="center" vertical="center"/>
    </xf>
    <xf numFmtId="0" fontId="6" fillId="5" borderId="18" applyNumberFormat="1" applyFont="1" applyFill="1" applyBorder="1" applyAlignment="1" applyProtection="0">
      <alignment horizontal="center" vertical="center"/>
    </xf>
    <xf numFmtId="0" fontId="6" fillId="8" borderId="18" applyNumberFormat="1" applyFont="1" applyFill="1" applyBorder="1" applyAlignment="1" applyProtection="0">
      <alignment horizontal="center" vertical="center"/>
    </xf>
    <xf numFmtId="0" fontId="6" fillId="7" borderId="18" applyNumberFormat="1" applyFont="1" applyFill="1" applyBorder="1" applyAlignment="1" applyProtection="0">
      <alignment horizontal="center" vertical="center" wrapText="1"/>
    </xf>
    <xf numFmtId="49" fontId="6" fillId="8" borderId="18" applyNumberFormat="1" applyFont="1" applyFill="1" applyBorder="1" applyAlignment="1" applyProtection="0">
      <alignment horizontal="center" vertical="center" wrapText="1"/>
    </xf>
    <xf numFmtId="49" fontId="6" fillId="8" borderId="18" applyNumberFormat="1" applyFont="1" applyFill="1" applyBorder="1" applyAlignment="1" applyProtection="0">
      <alignment horizontal="center" vertical="center"/>
    </xf>
    <xf numFmtId="62" fontId="9" fillId="6" borderId="34" applyNumberFormat="1" applyFont="1" applyFill="1" applyBorder="1" applyAlignment="1" applyProtection="0">
      <alignment horizontal="center" vertical="center"/>
    </xf>
    <xf numFmtId="0" fontId="0" fillId="8" borderId="35" applyNumberFormat="0" applyFont="1" applyFill="1" applyBorder="1" applyAlignment="1" applyProtection="0">
      <alignment vertical="center"/>
    </xf>
    <xf numFmtId="61" fontId="0" fillId="8" borderId="35" applyNumberFormat="1" applyFont="1" applyFill="1" applyBorder="1" applyAlignment="1" applyProtection="0">
      <alignment vertical="center"/>
    </xf>
    <xf numFmtId="63" fontId="6" fillId="8" borderId="35" applyNumberFormat="1" applyFont="1" applyFill="1" applyBorder="1" applyAlignment="1" applyProtection="0">
      <alignment horizontal="center" vertical="center"/>
    </xf>
    <xf numFmtId="49" fontId="6" fillId="8" borderId="35" applyNumberFormat="1" applyFont="1" applyFill="1" applyBorder="1" applyAlignment="1" applyProtection="0">
      <alignment horizontal="center" vertical="center"/>
    </xf>
    <xf numFmtId="0" fontId="0" fillId="2" borderId="32" applyNumberFormat="1" applyFont="1" applyFill="1" applyBorder="1" applyAlignment="1" applyProtection="0">
      <alignment vertical="bottom"/>
    </xf>
    <xf numFmtId="0" fontId="0" fillId="2" borderId="32" applyNumberFormat="0" applyFont="1" applyFill="1" applyBorder="1" applyAlignment="1" applyProtection="0">
      <alignment vertical="center"/>
    </xf>
    <xf numFmtId="0" fontId="0" fillId="8" borderId="33" applyNumberFormat="1" applyFont="1" applyFill="1" applyBorder="1" applyAlignment="1" applyProtection="0">
      <alignment vertical="center"/>
    </xf>
    <xf numFmtId="0" fontId="0" fillId="8" borderId="34" applyNumberFormat="1" applyFont="1" applyFill="1" applyBorder="1" applyAlignment="1" applyProtection="0">
      <alignment vertical="center"/>
    </xf>
    <xf numFmtId="49" fontId="9" fillId="2" borderId="36" applyNumberFormat="1" applyFont="1" applyFill="1" applyBorder="1" applyAlignment="1" applyProtection="0">
      <alignment horizontal="center" vertical="center" wrapText="1"/>
    </xf>
    <xf numFmtId="0" fontId="6" fillId="2" borderId="5" applyNumberFormat="0" applyFont="1" applyFill="1" applyBorder="1" applyAlignment="1" applyProtection="0">
      <alignment horizontal="center" vertical="center" wrapText="1"/>
    </xf>
    <xf numFmtId="49" fontId="10" fillId="2" borderId="5" applyNumberFormat="1" applyFont="1" applyFill="1" applyBorder="1" applyAlignment="1" applyProtection="0">
      <alignment horizontal="center" vertical="center"/>
    </xf>
    <xf numFmtId="49" fontId="22" fillId="2" borderId="5" applyNumberFormat="1" applyFont="1" applyFill="1" applyBorder="1" applyAlignment="1" applyProtection="0">
      <alignment horizontal="center" vertical="bottom"/>
    </xf>
    <xf numFmtId="0" fontId="6" fillId="5" borderId="5" applyNumberFormat="1" applyFont="1" applyFill="1" applyBorder="1" applyAlignment="1" applyProtection="0">
      <alignment horizontal="center" vertical="center"/>
    </xf>
    <xf numFmtId="0" fontId="6" fillId="2" borderId="5" applyNumberFormat="1" applyFont="1" applyFill="1" applyBorder="1" applyAlignment="1" applyProtection="0">
      <alignment horizontal="center" vertical="bottom"/>
    </xf>
    <xf numFmtId="0" fontId="6" fillId="7" borderId="5" applyNumberFormat="1" applyFont="1" applyFill="1" applyBorder="1" applyAlignment="1" applyProtection="0">
      <alignment horizontal="center" vertical="center"/>
    </xf>
    <xf numFmtId="49" fontId="6" fillId="2" borderId="5" applyNumberFormat="1" applyFont="1" applyFill="1" applyBorder="1" applyAlignment="1" applyProtection="0">
      <alignment horizontal="center" vertical="center" wrapText="1"/>
    </xf>
    <xf numFmtId="49" fontId="6" fillId="2" borderId="5" applyNumberFormat="1" applyFont="1" applyFill="1" applyBorder="1" applyAlignment="1" applyProtection="0">
      <alignment horizontal="center" vertical="bottom"/>
    </xf>
    <xf numFmtId="62" fontId="9" fillId="6" borderId="37" applyNumberFormat="1" applyFont="1" applyFill="1" applyBorder="1" applyAlignment="1" applyProtection="0">
      <alignment horizontal="center" vertical="center"/>
    </xf>
    <xf numFmtId="61" fontId="0" fillId="2" borderId="32" applyNumberFormat="1" applyFont="1" applyFill="1" applyBorder="1" applyAlignment="1" applyProtection="0">
      <alignment vertical="center"/>
    </xf>
    <xf numFmtId="63" fontId="6" fillId="2" borderId="32" applyNumberFormat="1" applyFont="1" applyFill="1" applyBorder="1" applyAlignment="1" applyProtection="0">
      <alignment horizontal="center" vertical="bottom"/>
    </xf>
    <xf numFmtId="49" fontId="6" fillId="2" borderId="32" applyNumberFormat="1" applyFont="1" applyFill="1" applyBorder="1" applyAlignment="1" applyProtection="0">
      <alignment horizontal="center" vertical="bottom"/>
    </xf>
    <xf numFmtId="0" fontId="0" fillId="8" borderId="36" applyNumberFormat="1" applyFont="1" applyFill="1" applyBorder="1" applyAlignment="1" applyProtection="0">
      <alignment vertical="center"/>
    </xf>
    <xf numFmtId="0" fontId="0" fillId="8" borderId="37" applyNumberFormat="1" applyFont="1" applyFill="1" applyBorder="1" applyAlignment="1" applyProtection="0">
      <alignment vertical="center"/>
    </xf>
    <xf numFmtId="49" fontId="9" fillId="8" borderId="36" applyNumberFormat="1" applyFont="1" applyFill="1" applyBorder="1" applyAlignment="1" applyProtection="0">
      <alignment horizontal="center" vertical="center" wrapText="1"/>
    </xf>
    <xf numFmtId="49" fontId="10" fillId="8" borderId="5" applyNumberFormat="1" applyFont="1" applyFill="1" applyBorder="1" applyAlignment="1" applyProtection="0">
      <alignment horizontal="center" vertical="center"/>
    </xf>
    <xf numFmtId="49" fontId="22" fillId="8" borderId="5" applyNumberFormat="1" applyFont="1" applyFill="1" applyBorder="1" applyAlignment="1" applyProtection="0">
      <alignment horizontal="center" vertical="center"/>
    </xf>
    <xf numFmtId="0" fontId="6" fillId="8" borderId="5" applyNumberFormat="1" applyFont="1" applyFill="1" applyBorder="1" applyAlignment="1" applyProtection="0">
      <alignment horizontal="center" vertical="center"/>
    </xf>
    <xf numFmtId="0" fontId="6" fillId="7" borderId="5" applyNumberFormat="1" applyFont="1" applyFill="1" applyBorder="1" applyAlignment="1" applyProtection="0">
      <alignment horizontal="center" vertical="center" wrapText="1"/>
    </xf>
    <xf numFmtId="49" fontId="6" fillId="8" borderId="5" applyNumberFormat="1" applyFont="1" applyFill="1" applyBorder="1" applyAlignment="1" applyProtection="0">
      <alignment horizontal="center" vertical="center" wrapText="1"/>
    </xf>
    <xf numFmtId="49" fontId="6" fillId="8" borderId="5" applyNumberFormat="1" applyFont="1" applyFill="1" applyBorder="1" applyAlignment="1" applyProtection="0">
      <alignment horizontal="center" vertical="center"/>
    </xf>
    <xf numFmtId="0" fontId="0" fillId="8" borderId="32" applyNumberFormat="0" applyFont="1" applyFill="1" applyBorder="1" applyAlignment="1" applyProtection="0">
      <alignment vertical="center"/>
    </xf>
    <xf numFmtId="61" fontId="0" fillId="8" borderId="32" applyNumberFormat="1" applyFont="1" applyFill="1" applyBorder="1" applyAlignment="1" applyProtection="0">
      <alignment vertical="center"/>
    </xf>
    <xf numFmtId="63" fontId="6" fillId="8" borderId="32" applyNumberFormat="1" applyFont="1" applyFill="1" applyBorder="1" applyAlignment="1" applyProtection="0">
      <alignment horizontal="center" vertical="center"/>
    </xf>
    <xf numFmtId="49" fontId="6" fillId="8" borderId="32" applyNumberFormat="1" applyFont="1" applyFill="1" applyBorder="1" applyAlignment="1" applyProtection="0">
      <alignment horizontal="center" vertical="center"/>
    </xf>
    <xf numFmtId="49" fontId="9" fillId="2" borderId="30" applyNumberFormat="1" applyFont="1" applyFill="1" applyBorder="1" applyAlignment="1" applyProtection="0">
      <alignment horizontal="center" vertical="center" wrapText="1"/>
    </xf>
    <xf numFmtId="0" fontId="6" fillId="2" borderId="17" applyNumberFormat="0" applyFont="1" applyFill="1" applyBorder="1" applyAlignment="1" applyProtection="0">
      <alignment horizontal="center" vertical="center" wrapText="1"/>
    </xf>
    <xf numFmtId="49" fontId="10" fillId="2" borderId="17" applyNumberFormat="1" applyFont="1" applyFill="1" applyBorder="1" applyAlignment="1" applyProtection="0">
      <alignment horizontal="center" vertical="center"/>
    </xf>
    <xf numFmtId="49" fontId="22" fillId="2" borderId="17" applyNumberFormat="1" applyFont="1" applyFill="1" applyBorder="1" applyAlignment="1" applyProtection="0">
      <alignment horizontal="center" vertical="bottom"/>
    </xf>
    <xf numFmtId="0" fontId="6" fillId="5" borderId="17" applyNumberFormat="1" applyFont="1" applyFill="1" applyBorder="1" applyAlignment="1" applyProtection="0">
      <alignment horizontal="center" vertical="center"/>
    </xf>
    <xf numFmtId="0" fontId="6" fillId="2" borderId="17" applyNumberFormat="1" applyFont="1" applyFill="1" applyBorder="1" applyAlignment="1" applyProtection="0">
      <alignment horizontal="center" vertical="bottom"/>
    </xf>
    <xf numFmtId="0" fontId="6" fillId="7" borderId="17" applyNumberFormat="1" applyFont="1" applyFill="1" applyBorder="1" applyAlignment="1" applyProtection="0">
      <alignment horizontal="center" vertical="center" wrapText="1"/>
    </xf>
    <xf numFmtId="49" fontId="6" fillId="2" borderId="17" applyNumberFormat="1" applyFont="1" applyFill="1" applyBorder="1" applyAlignment="1" applyProtection="0">
      <alignment horizontal="center" vertical="center" wrapText="1"/>
    </xf>
    <xf numFmtId="49" fontId="6" fillId="2" borderId="17" applyNumberFormat="1" applyFont="1" applyFill="1" applyBorder="1" applyAlignment="1" applyProtection="0">
      <alignment horizontal="center" vertical="bottom"/>
    </xf>
    <xf numFmtId="62" fontId="9" fillId="6" borderId="26" applyNumberFormat="1" applyFont="1" applyFill="1" applyBorder="1" applyAlignment="1" applyProtection="0">
      <alignment horizontal="center" vertical="center"/>
    </xf>
    <xf numFmtId="0" fontId="0" fillId="2" borderId="38" applyNumberFormat="0" applyFont="1" applyFill="1" applyBorder="1" applyAlignment="1" applyProtection="0">
      <alignment vertical="center"/>
    </xf>
    <xf numFmtId="61" fontId="0" fillId="2" borderId="38" applyNumberFormat="1" applyFont="1" applyFill="1" applyBorder="1" applyAlignment="1" applyProtection="0">
      <alignment vertical="center"/>
    </xf>
    <xf numFmtId="63" fontId="6" fillId="2" borderId="38" applyNumberFormat="1" applyFont="1" applyFill="1" applyBorder="1" applyAlignment="1" applyProtection="0">
      <alignment horizontal="center" vertical="bottom"/>
    </xf>
    <xf numFmtId="49" fontId="6" fillId="2" borderId="38" applyNumberFormat="1" applyFont="1" applyFill="1" applyBorder="1" applyAlignment="1" applyProtection="0">
      <alignment horizontal="center" vertical="bottom"/>
    </xf>
    <xf numFmtId="0" fontId="0" fillId="8" borderId="30" applyNumberFormat="1" applyFont="1" applyFill="1" applyBorder="1" applyAlignment="1" applyProtection="0">
      <alignment vertical="center"/>
    </xf>
    <xf numFmtId="0" fontId="0" fillId="8" borderId="26" applyNumberFormat="1" applyFont="1" applyFill="1" applyBorder="1" applyAlignment="1" applyProtection="0">
      <alignment vertical="center"/>
    </xf>
    <xf numFmtId="0" fontId="7" fillId="16" borderId="27" applyNumberFormat="0" applyFont="1" applyFill="1" applyBorder="1" applyAlignment="1" applyProtection="0">
      <alignment horizontal="center" vertical="center" wrapText="1"/>
    </xf>
    <xf numFmtId="49" fontId="9" fillId="2" borderId="19" applyNumberFormat="1" applyFont="1" applyFill="1" applyBorder="1" applyAlignment="1" applyProtection="0">
      <alignment horizontal="center" vertical="center" wrapText="1"/>
    </xf>
    <xf numFmtId="49" fontId="10" fillId="16" borderId="19" applyNumberFormat="1" applyFont="1" applyFill="1" applyBorder="1" applyAlignment="1" applyProtection="0">
      <alignment horizontal="center" vertical="center"/>
    </xf>
    <xf numFmtId="49" fontId="22" fillId="16" borderId="19" applyNumberFormat="1" applyFont="1" applyFill="1" applyBorder="1" applyAlignment="1" applyProtection="0">
      <alignment horizontal="center" vertical="center"/>
    </xf>
    <xf numFmtId="0" fontId="6" fillId="5" borderId="19" applyNumberFormat="1" applyFont="1" applyFill="1" applyBorder="1" applyAlignment="1" applyProtection="0">
      <alignment horizontal="center" vertical="center"/>
    </xf>
    <xf numFmtId="0" fontId="6" fillId="16" borderId="19" applyNumberFormat="1" applyFont="1" applyFill="1" applyBorder="1" applyAlignment="1" applyProtection="0">
      <alignment horizontal="center" vertical="center"/>
    </xf>
    <xf numFmtId="0" fontId="6" fillId="7" borderId="19" applyNumberFormat="1" applyFont="1" applyFill="1" applyBorder="1" applyAlignment="1" applyProtection="0">
      <alignment horizontal="center" vertical="center" wrapText="1"/>
    </xf>
    <xf numFmtId="0" fontId="6" fillId="16" borderId="19" applyNumberFormat="0" applyFont="1" applyFill="1" applyBorder="1" applyAlignment="1" applyProtection="0">
      <alignment horizontal="center" vertical="center" wrapText="1"/>
    </xf>
    <xf numFmtId="49" fontId="6" fillId="16" borderId="19" applyNumberFormat="1" applyFont="1" applyFill="1" applyBorder="1" applyAlignment="1" applyProtection="0">
      <alignment horizontal="center" vertical="center"/>
    </xf>
    <xf numFmtId="62" fontId="9" fillId="6" borderId="28" applyNumberFormat="1" applyFont="1" applyFill="1" applyBorder="1" applyAlignment="1" applyProtection="0">
      <alignment horizontal="center" vertical="center"/>
    </xf>
    <xf numFmtId="0" fontId="0" fillId="16" borderId="29" applyNumberFormat="0" applyFont="1" applyFill="1" applyBorder="1" applyAlignment="1" applyProtection="0">
      <alignment vertical="center"/>
    </xf>
    <xf numFmtId="61" fontId="0" fillId="16" borderId="29" applyNumberFormat="1" applyFont="1" applyFill="1" applyBorder="1" applyAlignment="1" applyProtection="0">
      <alignment vertical="center"/>
    </xf>
    <xf numFmtId="63" fontId="6" fillId="16" borderId="29" applyNumberFormat="1" applyFont="1" applyFill="1" applyBorder="1" applyAlignment="1" applyProtection="0">
      <alignment horizontal="center" vertical="center"/>
    </xf>
    <xf numFmtId="49" fontId="6" fillId="16" borderId="29" applyNumberFormat="1" applyFont="1" applyFill="1" applyBorder="1" applyAlignment="1" applyProtection="0">
      <alignment horizontal="center" vertical="center"/>
    </xf>
    <xf numFmtId="0" fontId="6" fillId="16" borderId="27" applyNumberFormat="1" applyFont="1" applyFill="1" applyBorder="1" applyAlignment="1" applyProtection="0">
      <alignment horizontal="center" vertical="center"/>
    </xf>
    <xf numFmtId="0" fontId="6" fillId="16" borderId="28" applyNumberFormat="1" applyFont="1" applyFill="1" applyBorder="1" applyAlignment="1" applyProtection="0">
      <alignment horizontal="center" vertical="center"/>
    </xf>
    <xf numFmtId="0" fontId="20" fillId="2" borderId="19" applyNumberFormat="0" applyFont="1" applyFill="1" applyBorder="1" applyAlignment="1" applyProtection="0">
      <alignment horizontal="center" vertical="center"/>
    </xf>
    <xf numFmtId="0" fontId="22" fillId="2" borderId="19" applyNumberFormat="0" applyFont="1" applyFill="1" applyBorder="1" applyAlignment="1" applyProtection="0">
      <alignment horizontal="left" vertical="center"/>
    </xf>
    <xf numFmtId="0" fontId="0" fillId="5" borderId="19" applyNumberFormat="0" applyFont="1" applyFill="1" applyBorder="1" applyAlignment="1" applyProtection="0">
      <alignment horizontal="center" vertical="center"/>
    </xf>
    <xf numFmtId="0" fontId="0" fillId="5" borderId="18" applyNumberFormat="0" applyFont="1" applyFill="1" applyBorder="1" applyAlignment="1" applyProtection="0">
      <alignment horizontal="center" vertical="center"/>
    </xf>
    <xf numFmtId="0" fontId="0" fillId="2" borderId="19" applyNumberFormat="0" applyFont="1" applyFill="1" applyBorder="1" applyAlignment="1" applyProtection="0">
      <alignment horizontal="center" vertical="center"/>
    </xf>
    <xf numFmtId="0" fontId="0" fillId="7" borderId="19" applyNumberFormat="0" applyFont="1" applyFill="1" applyBorder="1" applyAlignment="1" applyProtection="0">
      <alignment horizontal="center" vertical="center"/>
    </xf>
    <xf numFmtId="49" fontId="21" fillId="2" borderId="19" applyNumberFormat="1" applyFont="1" applyFill="1" applyBorder="1" applyAlignment="1" applyProtection="0">
      <alignment horizontal="right" vertical="center"/>
    </xf>
    <xf numFmtId="0" fontId="19" fillId="2" borderId="19" applyNumberFormat="0" applyFont="1" applyFill="1" applyBorder="1" applyAlignment="1" applyProtection="0">
      <alignment horizontal="center" vertical="center"/>
    </xf>
    <xf numFmtId="0" fontId="0" fillId="2" borderId="25" applyNumberFormat="0" applyFont="1" applyFill="1" applyBorder="1" applyAlignment="1" applyProtection="0">
      <alignment horizontal="center" vertical="center"/>
    </xf>
    <xf numFmtId="0" fontId="0" fillId="2" borderId="31" applyNumberFormat="0" applyFont="1" applyFill="1" applyBorder="1" applyAlignment="1" applyProtection="0">
      <alignment horizontal="center" vertical="center"/>
    </xf>
    <xf numFmtId="0" fontId="9" fillId="8" borderId="33" applyNumberFormat="0" applyFont="1" applyFill="1" applyBorder="1" applyAlignment="1" applyProtection="0">
      <alignment horizontal="center" vertical="center" wrapText="1"/>
    </xf>
    <xf numFmtId="0" fontId="0" fillId="2" borderId="32" applyNumberFormat="1" applyFont="1" applyFill="1" applyBorder="1" applyAlignment="1" applyProtection="0">
      <alignment horizontal="center" vertical="center"/>
    </xf>
    <xf numFmtId="0" fontId="0" fillId="2" borderId="32" applyNumberFormat="0" applyFont="1" applyFill="1" applyBorder="1" applyAlignment="1" applyProtection="0">
      <alignment horizontal="center" vertical="center"/>
    </xf>
    <xf numFmtId="0" fontId="0" fillId="8" borderId="33" applyNumberFormat="1" applyFont="1" applyFill="1" applyBorder="1" applyAlignment="1" applyProtection="0">
      <alignment horizontal="center" vertical="center"/>
    </xf>
    <xf numFmtId="0" fontId="0" fillId="8" borderId="34" applyNumberFormat="1" applyFont="1" applyFill="1" applyBorder="1" applyAlignment="1" applyProtection="0">
      <alignment horizontal="center" vertical="center"/>
    </xf>
    <xf numFmtId="0" fontId="9" fillId="2" borderId="36" applyNumberFormat="0" applyFont="1" applyFill="1" applyBorder="1" applyAlignment="1" applyProtection="0">
      <alignment horizontal="center" vertical="center" wrapText="1"/>
    </xf>
    <xf numFmtId="49" fontId="22" fillId="2" borderId="5" applyNumberFormat="1" applyFont="1" applyFill="1" applyBorder="1" applyAlignment="1" applyProtection="0">
      <alignment horizontal="center" vertical="center"/>
    </xf>
    <xf numFmtId="0" fontId="6" fillId="2" borderId="5" applyNumberFormat="1" applyFont="1" applyFill="1" applyBorder="1" applyAlignment="1" applyProtection="0">
      <alignment horizontal="center" vertical="center"/>
    </xf>
    <xf numFmtId="49" fontId="6" fillId="2" borderId="5" applyNumberFormat="1" applyFont="1" applyFill="1" applyBorder="1" applyAlignment="1" applyProtection="0">
      <alignment horizontal="center" vertical="center"/>
    </xf>
    <xf numFmtId="63" fontId="6" fillId="2" borderId="32" applyNumberFormat="1" applyFont="1" applyFill="1" applyBorder="1" applyAlignment="1" applyProtection="0">
      <alignment horizontal="center" vertical="center"/>
    </xf>
    <xf numFmtId="49" fontId="6" fillId="2" borderId="32" applyNumberFormat="1" applyFont="1" applyFill="1" applyBorder="1" applyAlignment="1" applyProtection="0">
      <alignment horizontal="center" vertical="center"/>
    </xf>
    <xf numFmtId="0" fontId="0" fillId="8" borderId="36" applyNumberFormat="1" applyFont="1" applyFill="1" applyBorder="1" applyAlignment="1" applyProtection="0">
      <alignment horizontal="center" vertical="center"/>
    </xf>
    <xf numFmtId="0" fontId="0" fillId="8" borderId="37" applyNumberFormat="1" applyFont="1" applyFill="1" applyBorder="1" applyAlignment="1" applyProtection="0">
      <alignment horizontal="center" vertical="center"/>
    </xf>
    <xf numFmtId="0" fontId="9" fillId="8" borderId="36" applyNumberFormat="0" applyFont="1" applyFill="1" applyBorder="1" applyAlignment="1" applyProtection="0">
      <alignment horizontal="center" vertical="center" wrapText="1"/>
    </xf>
    <xf numFmtId="0" fontId="9" fillId="2" borderId="30" applyNumberFormat="0" applyFont="1" applyFill="1" applyBorder="1" applyAlignment="1" applyProtection="0">
      <alignment horizontal="center" vertical="center" wrapText="1"/>
    </xf>
    <xf numFmtId="49" fontId="22" fillId="2" borderId="17" applyNumberFormat="1" applyFont="1" applyFill="1" applyBorder="1" applyAlignment="1" applyProtection="0">
      <alignment horizontal="center" vertical="center"/>
    </xf>
    <xf numFmtId="0" fontId="6" fillId="2" borderId="17" applyNumberFormat="1" applyFont="1" applyFill="1" applyBorder="1" applyAlignment="1" applyProtection="0">
      <alignment horizontal="center" vertical="center"/>
    </xf>
    <xf numFmtId="49" fontId="6" fillId="2" borderId="17" applyNumberFormat="1" applyFont="1" applyFill="1" applyBorder="1" applyAlignment="1" applyProtection="0">
      <alignment horizontal="center" vertical="center"/>
    </xf>
    <xf numFmtId="63" fontId="6" fillId="2" borderId="38" applyNumberFormat="1" applyFont="1" applyFill="1" applyBorder="1" applyAlignment="1" applyProtection="0">
      <alignment horizontal="center" vertical="center"/>
    </xf>
    <xf numFmtId="49" fontId="6" fillId="2" borderId="38" applyNumberFormat="1" applyFont="1" applyFill="1" applyBorder="1" applyAlignment="1" applyProtection="0">
      <alignment horizontal="center" vertical="center"/>
    </xf>
    <xf numFmtId="0" fontId="0" fillId="8" borderId="30" applyNumberFormat="1" applyFont="1" applyFill="1" applyBorder="1" applyAlignment="1" applyProtection="0">
      <alignment horizontal="center" vertical="center"/>
    </xf>
    <xf numFmtId="0" fontId="0" fillId="8" borderId="26" applyNumberFormat="1" applyFont="1" applyFill="1" applyBorder="1" applyAlignment="1" applyProtection="0">
      <alignment horizontal="center" vertical="center"/>
    </xf>
    <xf numFmtId="0" fontId="0" fillId="2" borderId="18" applyNumberFormat="0" applyFont="1" applyFill="1" applyBorder="1" applyAlignment="1" applyProtection="0">
      <alignment vertical="bottom"/>
    </xf>
    <xf numFmtId="0" fontId="0" fillId="2" borderId="18" applyNumberFormat="0" applyFont="1" applyFill="1" applyBorder="1" applyAlignment="1" applyProtection="0">
      <alignment vertical="center"/>
    </xf>
    <xf numFmtId="0" fontId="0" fillId="5" borderId="18" applyNumberFormat="0" applyFont="1" applyFill="1" applyBorder="1" applyAlignment="1" applyProtection="0">
      <alignment vertical="bottom"/>
    </xf>
    <xf numFmtId="0" fontId="0" fillId="7" borderId="18" applyNumberFormat="0" applyFont="1" applyFill="1" applyBorder="1" applyAlignment="1" applyProtection="0">
      <alignment vertical="bottom"/>
    </xf>
    <xf numFmtId="0" fontId="0" fillId="2" borderId="39" applyNumberFormat="0" applyFont="1" applyFill="1" applyBorder="1" applyAlignment="1" applyProtection="0">
      <alignment vertical="bottom"/>
    </xf>
    <xf numFmtId="0" fontId="0" borderId="40" applyNumberFormat="0" applyFont="1" applyFill="0" applyBorder="1" applyAlignment="1" applyProtection="0">
      <alignment vertical="bottom"/>
    </xf>
    <xf numFmtId="0" fontId="0" fillId="2" borderId="41" applyNumberFormat="0" applyFont="1" applyFill="1" applyBorder="1" applyAlignment="1" applyProtection="0">
      <alignment vertical="bottom"/>
    </xf>
    <xf numFmtId="0" fontId="0" fillId="2" borderId="41" applyNumberFormat="0" applyFont="1" applyFill="1" applyBorder="1" applyAlignment="1" applyProtection="0">
      <alignment vertical="center"/>
    </xf>
    <xf numFmtId="0" fontId="0" fillId="5" borderId="41" applyNumberFormat="0" applyFont="1" applyFill="1" applyBorder="1" applyAlignment="1" applyProtection="0">
      <alignment vertical="bottom"/>
    </xf>
    <xf numFmtId="0" fontId="0" fillId="7" borderId="41" applyNumberFormat="0" applyFont="1" applyFill="1" applyBorder="1" applyAlignment="1" applyProtection="0">
      <alignment vertical="bottom"/>
    </xf>
    <xf numFmtId="0" fontId="0" fillId="2" borderId="42" applyNumberFormat="0" applyFont="1" applyFill="1" applyBorder="1" applyAlignment="1" applyProtection="0">
      <alignment vertical="bottom"/>
    </xf>
    <xf numFmtId="0" fontId="0" applyNumberFormat="1" applyFont="1" applyFill="0" applyBorder="0" applyAlignment="1" applyProtection="0">
      <alignment vertical="bottom"/>
    </xf>
    <xf numFmtId="0" fontId="0" fillId="26" borderId="2" applyNumberFormat="0" applyFont="1" applyFill="1" applyBorder="1" applyAlignment="1" applyProtection="0">
      <alignment vertical="bottom"/>
    </xf>
    <xf numFmtId="0" fontId="0" fillId="27" borderId="2" applyNumberFormat="0" applyFont="1" applyFill="1" applyBorder="1" applyAlignment="1" applyProtection="0">
      <alignment vertical="bottom"/>
    </xf>
    <xf numFmtId="0" fontId="0" fillId="10" borderId="2" applyNumberFormat="0" applyFont="1" applyFill="1" applyBorder="1" applyAlignment="1" applyProtection="0">
      <alignment vertical="bottom"/>
    </xf>
    <xf numFmtId="0" fontId="0" fillId="28" borderId="2" applyNumberFormat="0" applyFont="1" applyFill="1" applyBorder="1" applyAlignment="1" applyProtection="0">
      <alignment vertical="bottom"/>
    </xf>
    <xf numFmtId="0" fontId="0" fillId="12" borderId="2" applyNumberFormat="0" applyFont="1" applyFill="1" applyBorder="1" applyAlignment="1" applyProtection="0">
      <alignment vertical="bottom"/>
    </xf>
    <xf numFmtId="0" fontId="0" fillId="13" borderId="2" applyNumberFormat="0" applyFont="1" applyFill="1" applyBorder="1" applyAlignment="1" applyProtection="0">
      <alignment vertical="bottom"/>
    </xf>
    <xf numFmtId="0" fontId="0" fillId="29" borderId="2" applyNumberFormat="0" applyFont="1" applyFill="1" applyBorder="1" applyAlignment="1" applyProtection="0">
      <alignment vertical="bottom"/>
    </xf>
    <xf numFmtId="0" fontId="0" fillId="15" borderId="2" applyNumberFormat="0" applyFont="1" applyFill="1" applyBorder="1" applyAlignment="1" applyProtection="0">
      <alignment vertical="bottom"/>
    </xf>
    <xf numFmtId="0" fontId="0" fillId="16" borderId="2" applyNumberFormat="0" applyFont="1" applyFill="1" applyBorder="1" applyAlignment="1" applyProtection="0">
      <alignment vertical="bottom"/>
    </xf>
    <xf numFmtId="0" fontId="0" fillId="17" borderId="2" applyNumberFormat="0" applyFont="1" applyFill="1" applyBorder="1" applyAlignment="1" applyProtection="0">
      <alignment vertical="bottom"/>
    </xf>
    <xf numFmtId="0" fontId="0" fillId="18" borderId="2" applyNumberFormat="0" applyFont="1" applyFill="1" applyBorder="1" applyAlignment="1" applyProtection="0">
      <alignment vertical="bottom"/>
    </xf>
    <xf numFmtId="0" fontId="0" fillId="19" borderId="2" applyNumberFormat="0" applyFont="1" applyFill="1" applyBorder="1" applyAlignment="1" applyProtection="0">
      <alignment vertical="bottom"/>
    </xf>
    <xf numFmtId="0" fontId="0" fillId="26" borderId="5" applyNumberFormat="0" applyFont="1" applyFill="1" applyBorder="1" applyAlignment="1" applyProtection="0">
      <alignment vertical="bottom"/>
    </xf>
    <xf numFmtId="0" fontId="0" fillId="27" borderId="5" applyNumberFormat="0" applyFont="1" applyFill="1" applyBorder="1" applyAlignment="1" applyProtection="0">
      <alignment vertical="bottom"/>
    </xf>
    <xf numFmtId="0" fontId="0" fillId="10" borderId="5" applyNumberFormat="0" applyFont="1" applyFill="1" applyBorder="1" applyAlignment="1" applyProtection="0">
      <alignment vertical="bottom"/>
    </xf>
    <xf numFmtId="0" fontId="0" fillId="28" borderId="5" applyNumberFormat="0" applyFont="1" applyFill="1" applyBorder="1" applyAlignment="1" applyProtection="0">
      <alignment vertical="bottom"/>
    </xf>
    <xf numFmtId="0" fontId="0" fillId="12" borderId="5" applyNumberFormat="0" applyFont="1" applyFill="1" applyBorder="1" applyAlignment="1" applyProtection="0">
      <alignment vertical="bottom"/>
    </xf>
    <xf numFmtId="0" fontId="0" fillId="13" borderId="5" applyNumberFormat="0" applyFont="1" applyFill="1" applyBorder="1" applyAlignment="1" applyProtection="0">
      <alignment vertical="bottom"/>
    </xf>
    <xf numFmtId="0" fontId="0" fillId="29" borderId="5" applyNumberFormat="0" applyFont="1" applyFill="1" applyBorder="1" applyAlignment="1" applyProtection="0">
      <alignment vertical="bottom"/>
    </xf>
    <xf numFmtId="0" fontId="0" fillId="15" borderId="5" applyNumberFormat="0" applyFont="1" applyFill="1" applyBorder="1" applyAlignment="1" applyProtection="0">
      <alignment vertical="bottom"/>
    </xf>
    <xf numFmtId="0" fontId="0" fillId="16" borderId="5" applyNumberFormat="0" applyFont="1" applyFill="1" applyBorder="1" applyAlignment="1" applyProtection="0">
      <alignment vertical="bottom"/>
    </xf>
    <xf numFmtId="0" fontId="0" fillId="17" borderId="5" applyNumberFormat="0" applyFont="1" applyFill="1" applyBorder="1" applyAlignment="1" applyProtection="0">
      <alignment vertical="bottom"/>
    </xf>
    <xf numFmtId="0" fontId="0" fillId="18" borderId="5" applyNumberFormat="0" applyFont="1" applyFill="1" applyBorder="1" applyAlignment="1" applyProtection="0">
      <alignment vertical="bottom"/>
    </xf>
    <xf numFmtId="0" fontId="0" fillId="19" borderId="5" applyNumberFormat="0" applyFont="1" applyFill="1" applyBorder="1" applyAlignment="1" applyProtection="0">
      <alignment vertical="bottom"/>
    </xf>
    <xf numFmtId="49" fontId="7" fillId="2" borderId="5" applyNumberFormat="1" applyFont="1" applyFill="1" applyBorder="1" applyAlignment="1" applyProtection="0">
      <alignment vertical="center" wrapText="1"/>
    </xf>
    <xf numFmtId="0" fontId="9" fillId="2" borderId="5" applyNumberFormat="0" applyFont="1" applyFill="1" applyBorder="1" applyAlignment="1" applyProtection="0">
      <alignment vertical="center" wrapText="1"/>
    </xf>
    <xf numFmtId="49" fontId="9" fillId="2" borderId="5" applyNumberFormat="1" applyFont="1" applyFill="1" applyBorder="1" applyAlignment="1" applyProtection="0">
      <alignment horizontal="right" vertical="bottom"/>
    </xf>
    <xf numFmtId="0" fontId="6" fillId="26" borderId="5" applyNumberFormat="0" applyFont="1" applyFill="1" applyBorder="1" applyAlignment="1" applyProtection="0">
      <alignment vertical="bottom"/>
    </xf>
    <xf numFmtId="0" fontId="16" fillId="27" borderId="5" applyNumberFormat="0" applyFont="1" applyFill="1" applyBorder="1" applyAlignment="1" applyProtection="0">
      <alignment vertical="bottom"/>
    </xf>
    <xf numFmtId="0" fontId="16" fillId="2" borderId="5" applyNumberFormat="0" applyFont="1" applyFill="1" applyBorder="1" applyAlignment="1" applyProtection="0">
      <alignment vertical="bottom"/>
    </xf>
    <xf numFmtId="0" fontId="6" fillId="10" borderId="5" applyNumberFormat="0" applyFont="1" applyFill="1" applyBorder="1" applyAlignment="1" applyProtection="0">
      <alignment vertical="bottom"/>
    </xf>
    <xf numFmtId="0" fontId="6" fillId="28" borderId="5" applyNumberFormat="0" applyFont="1" applyFill="1" applyBorder="1" applyAlignment="1" applyProtection="0">
      <alignment vertical="bottom"/>
    </xf>
    <xf numFmtId="0" fontId="6" fillId="12" borderId="5" applyNumberFormat="0" applyFont="1" applyFill="1" applyBorder="1" applyAlignment="1" applyProtection="0">
      <alignment vertical="bottom"/>
    </xf>
    <xf numFmtId="0" fontId="6" fillId="13" borderId="5" applyNumberFormat="0" applyFont="1" applyFill="1" applyBorder="1" applyAlignment="1" applyProtection="0">
      <alignment vertical="bottom"/>
    </xf>
    <xf numFmtId="0" fontId="6" fillId="29" borderId="5" applyNumberFormat="0" applyFont="1" applyFill="1" applyBorder="1" applyAlignment="1" applyProtection="0">
      <alignment vertical="bottom"/>
    </xf>
    <xf numFmtId="0" fontId="6" fillId="15" borderId="5" applyNumberFormat="0" applyFont="1" applyFill="1" applyBorder="1" applyAlignment="1" applyProtection="0">
      <alignment vertical="bottom"/>
    </xf>
    <xf numFmtId="0" fontId="6" fillId="16" borderId="5" applyNumberFormat="0" applyFont="1" applyFill="1" applyBorder="1" applyAlignment="1" applyProtection="0">
      <alignment vertical="bottom"/>
    </xf>
    <xf numFmtId="0" fontId="6" fillId="17" borderId="5" applyNumberFormat="0" applyFont="1" applyFill="1" applyBorder="1" applyAlignment="1" applyProtection="0">
      <alignment vertical="bottom"/>
    </xf>
    <xf numFmtId="0" fontId="6" fillId="18" borderId="5" applyNumberFormat="0" applyFont="1" applyFill="1" applyBorder="1" applyAlignment="1" applyProtection="0">
      <alignment vertical="bottom"/>
    </xf>
    <xf numFmtId="0" fontId="6" fillId="19" borderId="5" applyNumberFormat="0" applyFont="1" applyFill="1" applyBorder="1" applyAlignment="1" applyProtection="0">
      <alignment vertical="bottom"/>
    </xf>
    <xf numFmtId="49" fontId="6" fillId="2" borderId="5" applyNumberFormat="1" applyFont="1" applyFill="1" applyBorder="1" applyAlignment="1" applyProtection="0">
      <alignment vertical="center" wrapText="1"/>
    </xf>
    <xf numFmtId="0" fontId="0" fillId="2" borderId="5" applyNumberFormat="0" applyFont="1" applyFill="1" applyBorder="1" applyAlignment="1" applyProtection="0">
      <alignment horizontal="right" vertical="bottom"/>
    </xf>
    <xf numFmtId="0" fontId="9" fillId="2" borderId="5" applyNumberFormat="0" applyFont="1" applyFill="1" applyBorder="1" applyAlignment="1" applyProtection="0">
      <alignment horizontal="center" vertical="center" wrapText="1"/>
    </xf>
    <xf numFmtId="0" fontId="23" fillId="2" borderId="17" applyNumberFormat="0" applyFont="1" applyFill="1" applyBorder="1" applyAlignment="1" applyProtection="0">
      <alignment horizontal="center" vertical="center"/>
    </xf>
    <xf numFmtId="0" fontId="23" fillId="2" borderId="17" applyNumberFormat="0" applyFont="1" applyFill="1" applyBorder="1" applyAlignment="1" applyProtection="0">
      <alignment vertical="bottom"/>
    </xf>
    <xf numFmtId="49" fontId="7" fillId="2" borderId="17" applyNumberFormat="1" applyFont="1" applyFill="1" applyBorder="1" applyAlignment="1" applyProtection="0">
      <alignment horizontal="center" vertical="bottom"/>
    </xf>
    <xf numFmtId="0" fontId="0" fillId="2" borderId="7" applyNumberFormat="0" applyFont="1" applyFill="1" applyBorder="1" applyAlignment="1" applyProtection="0">
      <alignment vertical="bottom"/>
    </xf>
    <xf numFmtId="0" fontId="0" fillId="2" borderId="7" applyNumberFormat="0" applyFont="1" applyFill="1" applyBorder="1" applyAlignment="1" applyProtection="0">
      <alignment vertical="center"/>
    </xf>
    <xf numFmtId="0" fontId="10" fillId="2" borderId="7" applyNumberFormat="0" applyFont="1" applyFill="1" applyBorder="1" applyAlignment="1" applyProtection="0">
      <alignment horizontal="left" vertical="center"/>
    </xf>
    <xf numFmtId="0" fontId="11" fillId="5" borderId="7" applyNumberFormat="0" applyFont="1" applyFill="1" applyBorder="1" applyAlignment="1" applyProtection="0">
      <alignment horizontal="center" vertical="center"/>
    </xf>
    <xf numFmtId="0" fontId="11" fillId="26" borderId="7" applyNumberFormat="0" applyFont="1" applyFill="1" applyBorder="1" applyAlignment="1" applyProtection="0">
      <alignment horizontal="center" vertical="center"/>
    </xf>
    <xf numFmtId="0" fontId="24" fillId="27" borderId="7" applyNumberFormat="0" applyFont="1" applyFill="1" applyBorder="1" applyAlignment="1" applyProtection="0">
      <alignment horizontal="center" vertical="center"/>
    </xf>
    <xf numFmtId="0" fontId="24" fillId="2" borderId="7" applyNumberFormat="0" applyFont="1" applyFill="1" applyBorder="1" applyAlignment="1" applyProtection="0">
      <alignment horizontal="center" vertical="center"/>
    </xf>
    <xf numFmtId="0" fontId="11" fillId="10" borderId="7" applyNumberFormat="0" applyFont="1" applyFill="1" applyBorder="1" applyAlignment="1" applyProtection="0">
      <alignment horizontal="center" vertical="center"/>
    </xf>
    <xf numFmtId="0" fontId="11" fillId="6" borderId="7" applyNumberFormat="0" applyFont="1" applyFill="1" applyBorder="1" applyAlignment="1" applyProtection="0">
      <alignment horizontal="center" vertical="center"/>
    </xf>
    <xf numFmtId="0" fontId="11" fillId="28" borderId="7" applyNumberFormat="0" applyFont="1" applyFill="1" applyBorder="1" applyAlignment="1" applyProtection="0">
      <alignment horizontal="center" vertical="center"/>
    </xf>
    <xf numFmtId="0" fontId="11" fillId="12" borderId="7" applyNumberFormat="0" applyFont="1" applyFill="1" applyBorder="1" applyAlignment="1" applyProtection="0">
      <alignment horizontal="center" vertical="center"/>
    </xf>
    <xf numFmtId="0" fontId="11" fillId="13" borderId="7" applyNumberFormat="0" applyFont="1" applyFill="1" applyBorder="1" applyAlignment="1" applyProtection="0">
      <alignment horizontal="center" vertical="center"/>
    </xf>
    <xf numFmtId="0" fontId="11" fillId="29" borderId="7" applyNumberFormat="0" applyFont="1" applyFill="1" applyBorder="1" applyAlignment="1" applyProtection="0">
      <alignment horizontal="center" vertical="center"/>
    </xf>
    <xf numFmtId="0" fontId="11" fillId="15" borderId="7" applyNumberFormat="0" applyFont="1" applyFill="1" applyBorder="1" applyAlignment="1" applyProtection="0">
      <alignment horizontal="center" vertical="center"/>
    </xf>
    <xf numFmtId="0" fontId="11" fillId="16" borderId="7" applyNumberFormat="0" applyFont="1" applyFill="1" applyBorder="1" applyAlignment="1" applyProtection="0">
      <alignment horizontal="center" vertical="center"/>
    </xf>
    <xf numFmtId="0" fontId="11" fillId="17" borderId="7" applyNumberFormat="0" applyFont="1" applyFill="1" applyBorder="1" applyAlignment="1" applyProtection="0">
      <alignment horizontal="center" vertical="center"/>
    </xf>
    <xf numFmtId="0" fontId="11" fillId="18" borderId="7" applyNumberFormat="0" applyFont="1" applyFill="1" applyBorder="1" applyAlignment="1" applyProtection="0">
      <alignment horizontal="center" vertical="center"/>
    </xf>
    <xf numFmtId="0" fontId="11" fillId="19" borderId="7" applyNumberFormat="0" applyFont="1" applyFill="1" applyBorder="1" applyAlignment="1" applyProtection="0">
      <alignment horizontal="center" vertical="center"/>
    </xf>
    <xf numFmtId="49" fontId="10" fillId="2" borderId="43" applyNumberFormat="1" applyFont="1" applyFill="1" applyBorder="1" applyAlignment="1" applyProtection="0">
      <alignment horizontal="right" vertical="center"/>
    </xf>
    <xf numFmtId="0" fontId="12" fillId="2" borderId="27" applyNumberFormat="1" applyFont="1" applyFill="1" applyBorder="1" applyAlignment="1" applyProtection="0">
      <alignment horizontal="center" vertical="center"/>
    </xf>
    <xf numFmtId="0" fontId="12" fillId="2" borderId="19" applyNumberFormat="1" applyFont="1" applyFill="1" applyBorder="1" applyAlignment="1" applyProtection="0">
      <alignment horizontal="center" vertical="center"/>
    </xf>
    <xf numFmtId="0" fontId="12" fillId="2" borderId="28" applyNumberFormat="1" applyFont="1" applyFill="1" applyBorder="1" applyAlignment="1" applyProtection="0">
      <alignment horizontal="center" vertical="center"/>
    </xf>
    <xf numFmtId="0" fontId="7" fillId="2" borderId="29" applyNumberFormat="1" applyFont="1" applyFill="1" applyBorder="1" applyAlignment="1" applyProtection="0">
      <alignment horizontal="center" vertical="center"/>
    </xf>
    <xf numFmtId="49" fontId="6" fillId="2" borderId="26" applyNumberFormat="1" applyFont="1" applyFill="1" applyBorder="1" applyAlignment="1" applyProtection="0">
      <alignment horizontal="right" vertical="bottom" wrapText="1"/>
    </xf>
    <xf numFmtId="0" fontId="0" fillId="2" borderId="44" applyNumberFormat="0" applyFont="1" applyFill="1" applyBorder="1" applyAlignment="1" applyProtection="0">
      <alignment vertical="bottom"/>
    </xf>
    <xf numFmtId="0" fontId="0" borderId="45" applyNumberFormat="0" applyFont="1" applyFill="0" applyBorder="1" applyAlignment="1" applyProtection="0">
      <alignment vertical="bottom"/>
    </xf>
    <xf numFmtId="49" fontId="7" fillId="2" borderId="9" applyNumberFormat="1" applyFont="1" applyFill="1" applyBorder="1" applyAlignment="1" applyProtection="0">
      <alignment horizontal="center" vertical="bottom"/>
    </xf>
    <xf numFmtId="0" fontId="7" fillId="2" borderId="10" applyNumberFormat="0" applyFont="1" applyFill="1" applyBorder="1" applyAlignment="1" applyProtection="0">
      <alignment horizontal="center" vertical="bottom"/>
    </xf>
    <xf numFmtId="49" fontId="7" fillId="2" borderId="10" applyNumberFormat="1" applyFont="1" applyFill="1" applyBorder="1" applyAlignment="1" applyProtection="0">
      <alignment horizontal="center" vertical="center"/>
    </xf>
    <xf numFmtId="49" fontId="7" fillId="2" borderId="10" applyNumberFormat="1" applyFont="1" applyFill="1" applyBorder="1" applyAlignment="1" applyProtection="0">
      <alignment horizontal="center" vertical="bottom"/>
    </xf>
    <xf numFmtId="49" fontId="9" fillId="5" borderId="10" applyNumberFormat="1" applyFont="1" applyFill="1" applyBorder="1" applyAlignment="1" applyProtection="0">
      <alignment horizontal="center" vertical="center"/>
    </xf>
    <xf numFmtId="49" fontId="9" fillId="26" borderId="10" applyNumberFormat="1" applyFont="1" applyFill="1" applyBorder="1" applyAlignment="1" applyProtection="0">
      <alignment horizontal="center" vertical="center" wrapText="1"/>
    </xf>
    <xf numFmtId="49" fontId="25" fillId="27" borderId="10" applyNumberFormat="1" applyFont="1" applyFill="1" applyBorder="1" applyAlignment="1" applyProtection="0">
      <alignment horizontal="center" vertical="center" wrapText="1"/>
    </xf>
    <xf numFmtId="49" fontId="9" fillId="2" borderId="10" applyNumberFormat="1" applyFont="1" applyFill="1" applyBorder="1" applyAlignment="1" applyProtection="0">
      <alignment horizontal="center" vertical="center" wrapText="1"/>
    </xf>
    <xf numFmtId="49" fontId="9" fillId="10" borderId="10" applyNumberFormat="1" applyFont="1" applyFill="1" applyBorder="1" applyAlignment="1" applyProtection="0">
      <alignment horizontal="center" vertical="center" wrapText="1"/>
    </xf>
    <xf numFmtId="49" fontId="9" fillId="6" borderId="10" applyNumberFormat="1" applyFont="1" applyFill="1" applyBorder="1" applyAlignment="1" applyProtection="0">
      <alignment horizontal="center" vertical="center" wrapText="1"/>
    </xf>
    <xf numFmtId="49" fontId="25" fillId="28" borderId="10" applyNumberFormat="1" applyFont="1" applyFill="1" applyBorder="1" applyAlignment="1" applyProtection="0">
      <alignment horizontal="center" vertical="center" wrapText="1"/>
    </xf>
    <xf numFmtId="49" fontId="9" fillId="12" borderId="10" applyNumberFormat="1" applyFont="1" applyFill="1" applyBorder="1" applyAlignment="1" applyProtection="0">
      <alignment horizontal="center" vertical="center" wrapText="1"/>
    </xf>
    <xf numFmtId="49" fontId="9" fillId="13" borderId="10" applyNumberFormat="1" applyFont="1" applyFill="1" applyBorder="1" applyAlignment="1" applyProtection="0">
      <alignment horizontal="center" vertical="center" wrapText="1"/>
    </xf>
    <xf numFmtId="49" fontId="9" fillId="29" borderId="10" applyNumberFormat="1" applyFont="1" applyFill="1" applyBorder="1" applyAlignment="1" applyProtection="0">
      <alignment horizontal="center" vertical="center" wrapText="1"/>
    </xf>
    <xf numFmtId="49" fontId="9" fillId="15" borderId="10" applyNumberFormat="1" applyFont="1" applyFill="1" applyBorder="1" applyAlignment="1" applyProtection="0">
      <alignment horizontal="center" vertical="center" wrapText="1"/>
    </xf>
    <xf numFmtId="49" fontId="9" fillId="16" borderId="10" applyNumberFormat="1" applyFont="1" applyFill="1" applyBorder="1" applyAlignment="1" applyProtection="0">
      <alignment horizontal="center" vertical="center" wrapText="1"/>
    </xf>
    <xf numFmtId="49" fontId="25" fillId="17" borderId="10" applyNumberFormat="1" applyFont="1" applyFill="1" applyBorder="1" applyAlignment="1" applyProtection="0">
      <alignment horizontal="center" vertical="center" wrapText="1"/>
    </xf>
    <xf numFmtId="49" fontId="25" fillId="18" borderId="10" applyNumberFormat="1" applyFont="1" applyFill="1" applyBorder="1" applyAlignment="1" applyProtection="0">
      <alignment horizontal="center" vertical="center" wrapText="1"/>
    </xf>
    <xf numFmtId="49" fontId="25" fillId="19" borderId="10" applyNumberFormat="1" applyFont="1" applyFill="1" applyBorder="1" applyAlignment="1" applyProtection="0">
      <alignment horizontal="center" vertical="center" wrapText="1"/>
    </xf>
    <xf numFmtId="49" fontId="7" fillId="2" borderId="10" applyNumberFormat="1" applyFont="1" applyFill="1" applyBorder="1" applyAlignment="1" applyProtection="0">
      <alignment horizontal="center" vertical="center" wrapText="1"/>
    </xf>
    <xf numFmtId="0" fontId="9" fillId="2" borderId="10" applyNumberFormat="0" applyFont="1" applyFill="1" applyBorder="1" applyAlignment="1" applyProtection="0">
      <alignment horizontal="center" vertical="center" wrapText="1"/>
    </xf>
    <xf numFmtId="49" fontId="0" fillId="6" borderId="46" applyNumberFormat="1" applyFont="1" applyFill="1" applyBorder="1" applyAlignment="1" applyProtection="0">
      <alignment vertical="center" wrapText="1"/>
    </xf>
    <xf numFmtId="49" fontId="15" fillId="27" borderId="27" applyNumberFormat="1" applyFont="1" applyFill="1" applyBorder="1" applyAlignment="1" applyProtection="0">
      <alignment horizontal="center" vertical="center" wrapText="1"/>
    </xf>
    <xf numFmtId="49" fontId="6" fillId="2" borderId="19" applyNumberFormat="1" applyFont="1" applyFill="1" applyBorder="1" applyAlignment="1" applyProtection="0">
      <alignment horizontal="center" vertical="center" wrapText="1"/>
    </xf>
    <xf numFmtId="49" fontId="6" fillId="10" borderId="19" applyNumberFormat="1" applyFont="1" applyFill="1" applyBorder="1" applyAlignment="1" applyProtection="0">
      <alignment horizontal="center" vertical="center" wrapText="1"/>
    </xf>
    <xf numFmtId="49" fontId="6" fillId="6" borderId="19" applyNumberFormat="1" applyFont="1" applyFill="1" applyBorder="1" applyAlignment="1" applyProtection="0">
      <alignment horizontal="center" vertical="center" wrapText="1"/>
    </xf>
    <xf numFmtId="49" fontId="16" fillId="11" borderId="19" applyNumberFormat="1" applyFont="1" applyFill="1" applyBorder="1" applyAlignment="1" applyProtection="0">
      <alignment horizontal="center" vertical="center" wrapText="1"/>
    </xf>
    <xf numFmtId="49" fontId="6" fillId="12" borderId="19" applyNumberFormat="1" applyFont="1" applyFill="1" applyBorder="1" applyAlignment="1" applyProtection="0">
      <alignment horizontal="center" vertical="center" wrapText="1"/>
    </xf>
    <xf numFmtId="49" fontId="6" fillId="30" borderId="19" applyNumberFormat="1" applyFont="1" applyFill="1" applyBorder="1" applyAlignment="1" applyProtection="0">
      <alignment horizontal="center" vertical="center" wrapText="1"/>
    </xf>
    <xf numFmtId="49" fontId="6" fillId="15" borderId="19" applyNumberFormat="1" applyFont="1" applyFill="1" applyBorder="1" applyAlignment="1" applyProtection="0">
      <alignment horizontal="center" vertical="center" wrapText="1"/>
    </xf>
    <xf numFmtId="49" fontId="6" fillId="4" borderId="19" applyNumberFormat="1" applyFont="1" applyFill="1" applyBorder="1" applyAlignment="1" applyProtection="0">
      <alignment horizontal="center" vertical="center" wrapText="1"/>
    </xf>
    <xf numFmtId="49" fontId="16" fillId="19" borderId="28" applyNumberFormat="1" applyFont="1" applyFill="1" applyBorder="1" applyAlignment="1" applyProtection="0">
      <alignment horizontal="center" vertical="center" wrapText="1"/>
    </xf>
    <xf numFmtId="49" fontId="0" fillId="2" borderId="29" applyNumberFormat="1" applyFont="1" applyFill="1" applyBorder="1" applyAlignment="1" applyProtection="0">
      <alignment vertical="bottom"/>
    </xf>
    <xf numFmtId="0" fontId="10" fillId="2" borderId="10" applyNumberFormat="0" applyFont="1" applyFill="1" applyBorder="1" applyAlignment="1" applyProtection="0">
      <alignment horizontal="center" vertical="bottom"/>
    </xf>
    <xf numFmtId="0" fontId="10" fillId="2" borderId="10" applyNumberFormat="0" applyFont="1" applyFill="1" applyBorder="1" applyAlignment="1" applyProtection="0">
      <alignment horizontal="center" vertical="center"/>
    </xf>
    <xf numFmtId="0" fontId="0" fillId="5" borderId="10" applyNumberFormat="0" applyFont="1" applyFill="1" applyBorder="1" applyAlignment="1" applyProtection="0">
      <alignment vertical="center"/>
    </xf>
    <xf numFmtId="0" fontId="0" fillId="26" borderId="10" applyNumberFormat="0" applyFont="1" applyFill="1" applyBorder="1" applyAlignment="1" applyProtection="0">
      <alignment vertical="center" wrapText="1"/>
    </xf>
    <xf numFmtId="0" fontId="26" fillId="27" borderId="10" applyNumberFormat="0" applyFont="1" applyFill="1" applyBorder="1" applyAlignment="1" applyProtection="0">
      <alignment horizontal="center" vertical="center" wrapText="1"/>
    </xf>
    <xf numFmtId="0" fontId="26" fillId="2" borderId="10" applyNumberFormat="0" applyFont="1" applyFill="1" applyBorder="1" applyAlignment="1" applyProtection="0">
      <alignment horizontal="center" vertical="center" wrapText="1"/>
    </xf>
    <xf numFmtId="0" fontId="0" fillId="10" borderId="10" applyNumberFormat="0" applyFont="1" applyFill="1" applyBorder="1" applyAlignment="1" applyProtection="0">
      <alignment vertical="center" wrapText="1"/>
    </xf>
    <xf numFmtId="0" fontId="0" fillId="6" borderId="10" applyNumberFormat="0" applyFont="1" applyFill="1" applyBorder="1" applyAlignment="1" applyProtection="0">
      <alignment vertical="center" wrapText="1"/>
    </xf>
    <xf numFmtId="0" fontId="26" fillId="28" borderId="10" applyNumberFormat="0" applyFont="1" applyFill="1" applyBorder="1" applyAlignment="1" applyProtection="0">
      <alignment horizontal="center" vertical="center" wrapText="1"/>
    </xf>
    <xf numFmtId="0" fontId="0" fillId="12" borderId="10" applyNumberFormat="0" applyFont="1" applyFill="1" applyBorder="1" applyAlignment="1" applyProtection="0">
      <alignment vertical="center" wrapText="1"/>
    </xf>
    <xf numFmtId="0" fontId="0" fillId="13" borderId="10" applyNumberFormat="0" applyFont="1" applyFill="1" applyBorder="1" applyAlignment="1" applyProtection="0">
      <alignment vertical="center" wrapText="1"/>
    </xf>
    <xf numFmtId="0" fontId="0" fillId="29" borderId="10" applyNumberFormat="0" applyFont="1" applyFill="1" applyBorder="1" applyAlignment="1" applyProtection="0">
      <alignment vertical="center" wrapText="1"/>
    </xf>
    <xf numFmtId="0" fontId="0" fillId="15" borderId="10" applyNumberFormat="0" applyFont="1" applyFill="1" applyBorder="1" applyAlignment="1" applyProtection="0">
      <alignment vertical="center" wrapText="1"/>
    </xf>
    <xf numFmtId="0" fontId="0" fillId="16" borderId="10" applyNumberFormat="0" applyFont="1" applyFill="1" applyBorder="1" applyAlignment="1" applyProtection="0">
      <alignment vertical="center" wrapText="1"/>
    </xf>
    <xf numFmtId="0" fontId="26" fillId="17" borderId="10" applyNumberFormat="0" applyFont="1" applyFill="1" applyBorder="1" applyAlignment="1" applyProtection="0">
      <alignment horizontal="center" vertical="center" wrapText="1"/>
    </xf>
    <xf numFmtId="0" fontId="26" fillId="18" borderId="10" applyNumberFormat="0" applyFont="1" applyFill="1" applyBorder="1" applyAlignment="1" applyProtection="0">
      <alignment horizontal="center" vertical="center" wrapText="1"/>
    </xf>
    <xf numFmtId="0" fontId="26" fillId="19" borderId="10" applyNumberFormat="0" applyFont="1" applyFill="1" applyBorder="1" applyAlignment="1" applyProtection="0">
      <alignment horizontal="center" vertical="center" wrapText="1"/>
    </xf>
    <xf numFmtId="0" fontId="10" fillId="2" borderId="10" applyNumberFormat="0" applyFont="1" applyFill="1" applyBorder="1" applyAlignment="1" applyProtection="0">
      <alignment horizontal="center" vertical="center" wrapText="1"/>
    </xf>
    <xf numFmtId="0" fontId="10" fillId="2" borderId="46" applyNumberFormat="0" applyFont="1" applyFill="1" applyBorder="1" applyAlignment="1" applyProtection="0">
      <alignment horizontal="center" vertical="center" wrapText="1"/>
    </xf>
    <xf numFmtId="0" fontId="0" fillId="2" borderId="27" applyNumberFormat="0" applyFont="1" applyFill="1" applyBorder="1" applyAlignment="1" applyProtection="0">
      <alignment vertical="bottom"/>
    </xf>
    <xf numFmtId="0" fontId="20" fillId="2" borderId="47" applyNumberFormat="0" applyFont="1" applyFill="1" applyBorder="1" applyAlignment="1" applyProtection="0">
      <alignment horizontal="center" vertical="bottom"/>
    </xf>
    <xf numFmtId="0" fontId="12" fillId="2" borderId="47" applyNumberFormat="0" applyFont="1" applyFill="1" applyBorder="1" applyAlignment="1" applyProtection="0">
      <alignment horizontal="center" vertical="bottom"/>
    </xf>
    <xf numFmtId="0" fontId="7" fillId="2" borderId="47" applyNumberFormat="0" applyFont="1" applyFill="1" applyBorder="1" applyAlignment="1" applyProtection="0">
      <alignment horizontal="center" vertical="center"/>
    </xf>
    <xf numFmtId="0" fontId="6" fillId="2" borderId="47" applyNumberFormat="0" applyFont="1" applyFill="1" applyBorder="1" applyAlignment="1" applyProtection="0">
      <alignment horizontal="left" vertical="bottom"/>
    </xf>
    <xf numFmtId="0" fontId="12" fillId="5" borderId="47" applyNumberFormat="0" applyFont="1" applyFill="1" applyBorder="1" applyAlignment="1" applyProtection="0">
      <alignment horizontal="center" vertical="center"/>
    </xf>
    <xf numFmtId="0" fontId="0" fillId="26" borderId="47" applyNumberFormat="0" applyFont="1" applyFill="1" applyBorder="1" applyAlignment="1" applyProtection="0">
      <alignment vertical="center"/>
    </xf>
    <xf numFmtId="0" fontId="26" fillId="27" borderId="47" applyNumberFormat="0" applyFont="1" applyFill="1" applyBorder="1" applyAlignment="1" applyProtection="0">
      <alignment horizontal="center" vertical="center"/>
    </xf>
    <xf numFmtId="0" fontId="26" fillId="2" borderId="47" applyNumberFormat="0" applyFont="1" applyFill="1" applyBorder="1" applyAlignment="1" applyProtection="0">
      <alignment horizontal="center" vertical="bottom"/>
    </xf>
    <xf numFmtId="0" fontId="0" fillId="10" borderId="47" applyNumberFormat="0" applyFont="1" applyFill="1" applyBorder="1" applyAlignment="1" applyProtection="0">
      <alignment vertical="center"/>
    </xf>
    <xf numFmtId="0" fontId="0" fillId="6" borderId="47" applyNumberFormat="0" applyFont="1" applyFill="1" applyBorder="1" applyAlignment="1" applyProtection="0">
      <alignment vertical="center"/>
    </xf>
    <xf numFmtId="0" fontId="0" fillId="28" borderId="47" applyNumberFormat="0" applyFont="1" applyFill="1" applyBorder="1" applyAlignment="1" applyProtection="0">
      <alignment vertical="center"/>
    </xf>
    <xf numFmtId="0" fontId="0" fillId="12" borderId="47" applyNumberFormat="0" applyFont="1" applyFill="1" applyBorder="1" applyAlignment="1" applyProtection="0">
      <alignment vertical="center"/>
    </xf>
    <xf numFmtId="0" fontId="0" fillId="13" borderId="47" applyNumberFormat="0" applyFont="1" applyFill="1" applyBorder="1" applyAlignment="1" applyProtection="0">
      <alignment vertical="center"/>
    </xf>
    <xf numFmtId="0" fontId="0" fillId="29" borderId="47" applyNumberFormat="0" applyFont="1" applyFill="1" applyBorder="1" applyAlignment="1" applyProtection="0">
      <alignment vertical="center"/>
    </xf>
    <xf numFmtId="0" fontId="0" fillId="15" borderId="47" applyNumberFormat="0" applyFont="1" applyFill="1" applyBorder="1" applyAlignment="1" applyProtection="0">
      <alignment vertical="center"/>
    </xf>
    <xf numFmtId="0" fontId="0" fillId="16" borderId="47" applyNumberFormat="0" applyFont="1" applyFill="1" applyBorder="1" applyAlignment="1" applyProtection="0">
      <alignment vertical="center"/>
    </xf>
    <xf numFmtId="0" fontId="0" fillId="17" borderId="47" applyNumberFormat="0" applyFont="1" applyFill="1" applyBorder="1" applyAlignment="1" applyProtection="0">
      <alignment vertical="center"/>
    </xf>
    <xf numFmtId="0" fontId="0" fillId="18" borderId="47" applyNumberFormat="0" applyFont="1" applyFill="1" applyBorder="1" applyAlignment="1" applyProtection="0">
      <alignment vertical="center"/>
    </xf>
    <xf numFmtId="0" fontId="0" fillId="19" borderId="47" applyNumberFormat="0" applyFont="1" applyFill="1" applyBorder="1" applyAlignment="1" applyProtection="0">
      <alignment vertical="center"/>
    </xf>
    <xf numFmtId="0" fontId="0" fillId="5" borderId="47" applyNumberFormat="0" applyFont="1" applyFill="1" applyBorder="1" applyAlignment="1" applyProtection="0">
      <alignment vertical="center"/>
    </xf>
    <xf numFmtId="0" fontId="7" fillId="2" borderId="47" applyNumberFormat="0" applyFont="1" applyFill="1" applyBorder="1" applyAlignment="1" applyProtection="0">
      <alignment horizontal="center" vertical="bottom"/>
    </xf>
    <xf numFmtId="49" fontId="21" fillId="2" borderId="47" applyNumberFormat="1" applyFont="1" applyFill="1" applyBorder="1" applyAlignment="1" applyProtection="0">
      <alignment horizontal="center" vertical="bottom"/>
    </xf>
    <xf numFmtId="0" fontId="14" fillId="2" borderId="19" applyNumberFormat="0" applyFont="1" applyFill="1" applyBorder="1" applyAlignment="1" applyProtection="0">
      <alignment horizontal="center" vertical="bottom"/>
    </xf>
    <xf numFmtId="49" fontId="14" fillId="2" borderId="19" applyNumberFormat="1" applyFont="1" applyFill="1" applyBorder="1" applyAlignment="1" applyProtection="0">
      <alignment horizontal="center" vertical="bottom"/>
    </xf>
    <xf numFmtId="0" fontId="0" fillId="2" borderId="18" applyNumberFormat="0" applyFont="1" applyFill="1" applyBorder="1" applyAlignment="1" applyProtection="0">
      <alignment vertical="center" wrapText="1"/>
    </xf>
    <xf numFmtId="49" fontId="7" fillId="8" borderId="18" applyNumberFormat="1" applyFont="1" applyFill="1" applyBorder="1" applyAlignment="1" applyProtection="0">
      <alignment horizontal="center" vertical="center"/>
    </xf>
    <xf numFmtId="0" fontId="6" fillId="8" borderId="18" applyNumberFormat="0" applyFont="1" applyFill="1" applyBorder="1" applyAlignment="1" applyProtection="0">
      <alignment horizontal="center" vertical="center"/>
    </xf>
    <xf numFmtId="2" fontId="17" fillId="5" borderId="18" applyNumberFormat="1" applyFont="1" applyFill="1" applyBorder="1" applyAlignment="1" applyProtection="0">
      <alignment horizontal="center" vertical="center"/>
    </xf>
    <xf numFmtId="0" fontId="0" fillId="26" borderId="19" applyNumberFormat="1" applyFont="1" applyFill="1" applyBorder="1" applyAlignment="1" applyProtection="0">
      <alignment vertical="center"/>
    </xf>
    <xf numFmtId="0" fontId="26" fillId="27" borderId="19" applyNumberFormat="1" applyFont="1" applyFill="1" applyBorder="1" applyAlignment="1" applyProtection="0">
      <alignment horizontal="center" vertical="center"/>
    </xf>
    <xf numFmtId="0" fontId="23" fillId="5" borderId="18" applyNumberFormat="1" applyFont="1" applyFill="1" applyBorder="1" applyAlignment="1" applyProtection="0">
      <alignment horizontal="center" vertical="center"/>
    </xf>
    <xf numFmtId="49" fontId="9" fillId="8" borderId="18" applyNumberFormat="1" applyFont="1" applyFill="1" applyBorder="1" applyAlignment="1" applyProtection="0">
      <alignment horizontal="center" vertical="center" wrapText="1"/>
    </xf>
    <xf numFmtId="0" fontId="9" fillId="8" borderId="18" applyNumberFormat="1" applyFont="1" applyFill="1" applyBorder="1" applyAlignment="1" applyProtection="0">
      <alignment horizontal="center" vertical="center"/>
    </xf>
    <xf numFmtId="0" fontId="9" fillId="8" borderId="18" applyNumberFormat="1" applyFont="1" applyFill="1" applyBorder="1" applyAlignment="1" applyProtection="0">
      <alignment horizontal="center" vertical="center" wrapText="1"/>
    </xf>
    <xf numFmtId="59" fontId="9" fillId="8" borderId="18" applyNumberFormat="1" applyFont="1" applyFill="1" applyBorder="1" applyAlignment="1" applyProtection="0">
      <alignment horizontal="center" vertical="center" wrapText="1"/>
    </xf>
    <xf numFmtId="63" fontId="0" fillId="8" borderId="35" applyNumberFormat="1" applyFont="1" applyFill="1" applyBorder="1" applyAlignment="1" applyProtection="0">
      <alignment vertical="center"/>
    </xf>
    <xf numFmtId="49" fontId="0" fillId="8" borderId="35" applyNumberFormat="1" applyFont="1" applyFill="1" applyBorder="1" applyAlignment="1" applyProtection="0">
      <alignment vertical="center"/>
    </xf>
    <xf numFmtId="0" fontId="23" fillId="31" borderId="33" applyNumberFormat="1" applyFont="1" applyFill="1" applyBorder="1" applyAlignment="1" applyProtection="0">
      <alignment horizontal="center" vertical="center"/>
    </xf>
    <xf numFmtId="0" fontId="0" fillId="2" borderId="5" applyNumberFormat="0" applyFont="1" applyFill="1" applyBorder="1" applyAlignment="1" applyProtection="0">
      <alignment vertical="center" wrapText="1"/>
    </xf>
    <xf numFmtId="49" fontId="7" fillId="2" borderId="5" applyNumberFormat="1" applyFont="1" applyFill="1" applyBorder="1" applyAlignment="1" applyProtection="0">
      <alignment horizontal="center" vertical="center"/>
    </xf>
    <xf numFmtId="2" fontId="17" fillId="5" borderId="5" applyNumberFormat="1" applyFont="1" applyFill="1" applyBorder="1" applyAlignment="1" applyProtection="0">
      <alignment horizontal="center" vertical="center"/>
    </xf>
    <xf numFmtId="0" fontId="23" fillId="5" borderId="5" applyNumberFormat="1" applyFont="1" applyFill="1" applyBorder="1" applyAlignment="1" applyProtection="0">
      <alignment horizontal="center" vertical="center"/>
    </xf>
    <xf numFmtId="49" fontId="9" fillId="2" borderId="5" applyNumberFormat="1" applyFont="1" applyFill="1" applyBorder="1" applyAlignment="1" applyProtection="0">
      <alignment horizontal="center" vertical="center" wrapText="1"/>
    </xf>
    <xf numFmtId="0" fontId="9" fillId="2" borderId="5" applyNumberFormat="1" applyFont="1" applyFill="1" applyBorder="1" applyAlignment="1" applyProtection="0">
      <alignment horizontal="center" vertical="bottom"/>
    </xf>
    <xf numFmtId="0" fontId="9" fillId="2" borderId="5" applyNumberFormat="1" applyFont="1" applyFill="1" applyBorder="1" applyAlignment="1" applyProtection="0">
      <alignment horizontal="center" vertical="center" wrapText="1"/>
    </xf>
    <xf numFmtId="59" fontId="9" fillId="2" borderId="5" applyNumberFormat="1" applyFont="1" applyFill="1" applyBorder="1" applyAlignment="1" applyProtection="0">
      <alignment horizontal="center" vertical="center" wrapText="1"/>
    </xf>
    <xf numFmtId="63" fontId="0" fillId="2" borderId="32" applyNumberFormat="1" applyFont="1" applyFill="1" applyBorder="1" applyAlignment="1" applyProtection="0">
      <alignment vertical="bottom"/>
    </xf>
    <xf numFmtId="0" fontId="23" fillId="31" borderId="36" applyNumberFormat="1" applyFont="1" applyFill="1" applyBorder="1" applyAlignment="1" applyProtection="0">
      <alignment horizontal="center" vertical="center"/>
    </xf>
    <xf numFmtId="49" fontId="9" fillId="8" borderId="30" applyNumberFormat="1" applyFont="1" applyFill="1" applyBorder="1" applyAlignment="1" applyProtection="0">
      <alignment horizontal="center" vertical="center" wrapText="1"/>
    </xf>
    <xf numFmtId="0" fontId="0" fillId="2" borderId="17" applyNumberFormat="0" applyFont="1" applyFill="1" applyBorder="1" applyAlignment="1" applyProtection="0">
      <alignment vertical="center" wrapText="1"/>
    </xf>
    <xf numFmtId="49" fontId="7" fillId="8" borderId="17" applyNumberFormat="1" applyFont="1" applyFill="1" applyBorder="1" applyAlignment="1" applyProtection="0">
      <alignment horizontal="center" vertical="center"/>
    </xf>
    <xf numFmtId="0" fontId="6" fillId="8" borderId="17" applyNumberFormat="0" applyFont="1" applyFill="1" applyBorder="1" applyAlignment="1" applyProtection="0">
      <alignment horizontal="center" vertical="center"/>
    </xf>
    <xf numFmtId="2" fontId="17" fillId="5" borderId="17" applyNumberFormat="1" applyFont="1" applyFill="1" applyBorder="1" applyAlignment="1" applyProtection="0">
      <alignment horizontal="center" vertical="center"/>
    </xf>
    <xf numFmtId="0" fontId="23" fillId="5" borderId="17" applyNumberFormat="1" applyFont="1" applyFill="1" applyBorder="1" applyAlignment="1" applyProtection="0">
      <alignment horizontal="center" vertical="center"/>
    </xf>
    <xf numFmtId="49" fontId="9" fillId="8" borderId="17" applyNumberFormat="1" applyFont="1" applyFill="1" applyBorder="1" applyAlignment="1" applyProtection="0">
      <alignment horizontal="center" vertical="center" wrapText="1"/>
    </xf>
    <xf numFmtId="0" fontId="9" fillId="8" borderId="17" applyNumberFormat="1" applyFont="1" applyFill="1" applyBorder="1" applyAlignment="1" applyProtection="0">
      <alignment horizontal="center" vertical="center"/>
    </xf>
    <xf numFmtId="0" fontId="9" fillId="8" borderId="17" applyNumberFormat="1" applyFont="1" applyFill="1" applyBorder="1" applyAlignment="1" applyProtection="0">
      <alignment horizontal="center" vertical="center" wrapText="1"/>
    </xf>
    <xf numFmtId="59" fontId="9" fillId="8" borderId="17" applyNumberFormat="1" applyFont="1" applyFill="1" applyBorder="1" applyAlignment="1" applyProtection="0">
      <alignment horizontal="center" vertical="center" wrapText="1"/>
    </xf>
    <xf numFmtId="0" fontId="0" fillId="8" borderId="38" applyNumberFormat="0" applyFont="1" applyFill="1" applyBorder="1" applyAlignment="1" applyProtection="0">
      <alignment vertical="center"/>
    </xf>
    <xf numFmtId="63" fontId="0" fillId="8" borderId="38" applyNumberFormat="1" applyFont="1" applyFill="1" applyBorder="1" applyAlignment="1" applyProtection="0">
      <alignment vertical="center"/>
    </xf>
    <xf numFmtId="49" fontId="0" fillId="8" borderId="38" applyNumberFormat="1" applyFont="1" applyFill="1" applyBorder="1" applyAlignment="1" applyProtection="0">
      <alignment vertical="center"/>
    </xf>
    <xf numFmtId="0" fontId="23" fillId="31" borderId="30" applyNumberFormat="1" applyFont="1" applyFill="1" applyBorder="1" applyAlignment="1" applyProtection="0">
      <alignment horizontal="center" vertical="center"/>
    </xf>
    <xf numFmtId="49" fontId="8" fillId="16" borderId="27" applyNumberFormat="1" applyFont="1" applyFill="1" applyBorder="1" applyAlignment="1" applyProtection="0">
      <alignment horizontal="center" vertical="center" wrapText="1"/>
    </xf>
    <xf numFmtId="0" fontId="0" fillId="2" borderId="19" applyNumberFormat="0" applyFont="1" applyFill="1" applyBorder="1" applyAlignment="1" applyProtection="0">
      <alignment vertical="center" wrapText="1"/>
    </xf>
    <xf numFmtId="49" fontId="7" fillId="16" borderId="19" applyNumberFormat="1" applyFont="1" applyFill="1" applyBorder="1" applyAlignment="1" applyProtection="0">
      <alignment horizontal="center" vertical="center"/>
    </xf>
    <xf numFmtId="0" fontId="6" fillId="16" borderId="19" applyNumberFormat="0" applyFont="1" applyFill="1" applyBorder="1" applyAlignment="1" applyProtection="0">
      <alignment horizontal="center" vertical="center"/>
    </xf>
    <xf numFmtId="2" fontId="17" fillId="5" borderId="19" applyNumberFormat="1" applyFont="1" applyFill="1" applyBorder="1" applyAlignment="1" applyProtection="0">
      <alignment horizontal="center" vertical="center"/>
    </xf>
    <xf numFmtId="0" fontId="23" fillId="5" borderId="19" applyNumberFormat="1" applyFont="1" applyFill="1" applyBorder="1" applyAlignment="1" applyProtection="0">
      <alignment horizontal="center" vertical="center"/>
    </xf>
    <xf numFmtId="49" fontId="9" fillId="16" borderId="19" applyNumberFormat="1" applyFont="1" applyFill="1" applyBorder="1" applyAlignment="1" applyProtection="0">
      <alignment horizontal="center" vertical="center" wrapText="1"/>
    </xf>
    <xf numFmtId="0" fontId="9" fillId="16" borderId="19" applyNumberFormat="0" applyFont="1" applyFill="1" applyBorder="1" applyAlignment="1" applyProtection="0">
      <alignment horizontal="center" vertical="center" wrapText="1"/>
    </xf>
    <xf numFmtId="0" fontId="9" fillId="16" borderId="19" applyNumberFormat="1" applyFont="1" applyFill="1" applyBorder="1" applyAlignment="1" applyProtection="0">
      <alignment horizontal="center" vertical="center"/>
    </xf>
    <xf numFmtId="0" fontId="9" fillId="16" borderId="19" applyNumberFormat="1" applyFont="1" applyFill="1" applyBorder="1" applyAlignment="1" applyProtection="0">
      <alignment horizontal="center" vertical="center" wrapText="1"/>
    </xf>
    <xf numFmtId="59" fontId="9" fillId="16" borderId="19" applyNumberFormat="1" applyFont="1" applyFill="1" applyBorder="1" applyAlignment="1" applyProtection="0">
      <alignment horizontal="center" vertical="center" wrapText="1"/>
    </xf>
    <xf numFmtId="59" fontId="9" fillId="6" borderId="28" applyNumberFormat="1" applyFont="1" applyFill="1" applyBorder="1" applyAlignment="1" applyProtection="0">
      <alignment horizontal="center" vertical="center" wrapText="1"/>
    </xf>
    <xf numFmtId="63" fontId="0" fillId="16" borderId="29" applyNumberFormat="1" applyFont="1" applyFill="1" applyBorder="1" applyAlignment="1" applyProtection="0">
      <alignment vertical="center"/>
    </xf>
    <xf numFmtId="49" fontId="0" fillId="16" borderId="29" applyNumberFormat="1" applyFont="1" applyFill="1" applyBorder="1" applyAlignment="1" applyProtection="0">
      <alignment vertical="center"/>
    </xf>
    <xf numFmtId="0" fontId="9" fillId="31" borderId="27" applyNumberFormat="1" applyFont="1" applyFill="1" applyBorder="1" applyAlignment="1" applyProtection="0">
      <alignment horizontal="center" vertical="center"/>
    </xf>
    <xf numFmtId="0" fontId="0" fillId="16" borderId="28" applyNumberFormat="1" applyFont="1" applyFill="1" applyBorder="1" applyAlignment="1" applyProtection="0">
      <alignment vertical="center"/>
    </xf>
    <xf numFmtId="0" fontId="12" fillId="5" borderId="19" applyNumberFormat="0" applyFont="1" applyFill="1" applyBorder="1" applyAlignment="1" applyProtection="0">
      <alignment horizontal="center" vertical="center"/>
    </xf>
    <xf numFmtId="0" fontId="26" fillId="27" borderId="19" applyNumberFormat="0" applyFont="1" applyFill="1" applyBorder="1" applyAlignment="1" applyProtection="0">
      <alignment horizontal="center" vertical="center"/>
    </xf>
    <xf numFmtId="0" fontId="26" fillId="2" borderId="19" applyNumberFormat="0" applyFont="1" applyFill="1" applyBorder="1" applyAlignment="1" applyProtection="0">
      <alignment horizontal="center" vertical="bottom"/>
    </xf>
    <xf numFmtId="0" fontId="26" fillId="10" borderId="19" applyNumberFormat="0" applyFont="1" applyFill="1" applyBorder="1" applyAlignment="1" applyProtection="0">
      <alignment horizontal="center" vertical="center"/>
    </xf>
    <xf numFmtId="0" fontId="26" fillId="6" borderId="19" applyNumberFormat="0" applyFont="1" applyFill="1" applyBorder="1" applyAlignment="1" applyProtection="0">
      <alignment horizontal="center" vertical="center"/>
    </xf>
    <xf numFmtId="0" fontId="26" fillId="28" borderId="19" applyNumberFormat="0" applyFont="1" applyFill="1" applyBorder="1" applyAlignment="1" applyProtection="0">
      <alignment horizontal="center" vertical="center"/>
    </xf>
    <xf numFmtId="0" fontId="26" fillId="12" borderId="19" applyNumberFormat="0" applyFont="1" applyFill="1" applyBorder="1" applyAlignment="1" applyProtection="0">
      <alignment horizontal="center" vertical="center"/>
    </xf>
    <xf numFmtId="0" fontId="26" fillId="13" borderId="19" applyNumberFormat="0" applyFont="1" applyFill="1" applyBorder="1" applyAlignment="1" applyProtection="0">
      <alignment horizontal="center" vertical="center"/>
    </xf>
    <xf numFmtId="0" fontId="26" fillId="29" borderId="19" applyNumberFormat="0" applyFont="1" applyFill="1" applyBorder="1" applyAlignment="1" applyProtection="0">
      <alignment horizontal="center" vertical="center"/>
    </xf>
    <xf numFmtId="0" fontId="26" fillId="15" borderId="19" applyNumberFormat="0" applyFont="1" applyFill="1" applyBorder="1" applyAlignment="1" applyProtection="0">
      <alignment horizontal="center" vertical="center"/>
    </xf>
    <xf numFmtId="0" fontId="26" fillId="16" borderId="19" applyNumberFormat="0" applyFont="1" applyFill="1" applyBorder="1" applyAlignment="1" applyProtection="0">
      <alignment horizontal="center" vertical="center"/>
    </xf>
    <xf numFmtId="0" fontId="26" fillId="17" borderId="19" applyNumberFormat="0" applyFont="1" applyFill="1" applyBorder="1" applyAlignment="1" applyProtection="0">
      <alignment horizontal="center" vertical="center"/>
    </xf>
    <xf numFmtId="0" fontId="26" fillId="18" borderId="19" applyNumberFormat="0" applyFont="1" applyFill="1" applyBorder="1" applyAlignment="1" applyProtection="0">
      <alignment horizontal="center" vertical="center"/>
    </xf>
    <xf numFmtId="0" fontId="26" fillId="19" borderId="19" applyNumberFormat="0" applyFont="1" applyFill="1" applyBorder="1" applyAlignment="1" applyProtection="0">
      <alignment horizontal="center" vertical="center"/>
    </xf>
    <xf numFmtId="49" fontId="21" fillId="2" borderId="19" applyNumberFormat="1" applyFont="1" applyFill="1" applyBorder="1" applyAlignment="1" applyProtection="0">
      <alignment horizontal="center" vertical="bottom"/>
    </xf>
    <xf numFmtId="63" fontId="0" fillId="2" borderId="19" applyNumberFormat="1" applyFont="1" applyFill="1" applyBorder="1" applyAlignment="1" applyProtection="0">
      <alignment vertical="bottom"/>
    </xf>
    <xf numFmtId="49" fontId="9" fillId="2" borderId="33" applyNumberFormat="1" applyFont="1" applyFill="1" applyBorder="1" applyAlignment="1" applyProtection="0">
      <alignment horizontal="center" vertical="center" wrapText="1"/>
    </xf>
    <xf numFmtId="49" fontId="7" fillId="2" borderId="18" applyNumberFormat="1" applyFont="1" applyFill="1" applyBorder="1" applyAlignment="1" applyProtection="0">
      <alignment horizontal="center" vertical="center"/>
    </xf>
    <xf numFmtId="0" fontId="6" fillId="2" borderId="18" applyNumberFormat="0" applyFont="1" applyFill="1" applyBorder="1" applyAlignment="1" applyProtection="0">
      <alignment horizontal="center" vertical="bottom"/>
    </xf>
    <xf numFmtId="49" fontId="9" fillId="2" borderId="18" applyNumberFormat="1" applyFont="1" applyFill="1" applyBorder="1" applyAlignment="1" applyProtection="0">
      <alignment horizontal="center" vertical="center" wrapText="1"/>
    </xf>
    <xf numFmtId="0" fontId="9" fillId="2" borderId="18" applyNumberFormat="1" applyFont="1" applyFill="1" applyBorder="1" applyAlignment="1" applyProtection="0">
      <alignment horizontal="center" vertical="bottom"/>
    </xf>
    <xf numFmtId="0" fontId="9" fillId="2" borderId="18" applyNumberFormat="1" applyFont="1" applyFill="1" applyBorder="1" applyAlignment="1" applyProtection="0">
      <alignment horizontal="center" vertical="center" wrapText="1"/>
    </xf>
    <xf numFmtId="59" fontId="9" fillId="2" borderId="18" applyNumberFormat="1" applyFont="1" applyFill="1" applyBorder="1" applyAlignment="1" applyProtection="0">
      <alignment horizontal="center" vertical="center" wrapText="1"/>
    </xf>
    <xf numFmtId="0" fontId="0" fillId="2" borderId="35" applyNumberFormat="0" applyFont="1" applyFill="1" applyBorder="1" applyAlignment="1" applyProtection="0">
      <alignment vertical="center"/>
    </xf>
    <xf numFmtId="63" fontId="0" fillId="2" borderId="35" applyNumberFormat="1" applyFont="1" applyFill="1" applyBorder="1" applyAlignment="1" applyProtection="0">
      <alignment vertical="bottom"/>
    </xf>
    <xf numFmtId="49" fontId="0" fillId="2" borderId="35" applyNumberFormat="1" applyFont="1" applyFill="1" applyBorder="1" applyAlignment="1" applyProtection="0">
      <alignment vertical="bottom"/>
    </xf>
    <xf numFmtId="49" fontId="7" fillId="8" borderId="5" applyNumberFormat="1" applyFont="1" applyFill="1" applyBorder="1" applyAlignment="1" applyProtection="0">
      <alignment horizontal="center" vertical="center"/>
    </xf>
    <xf numFmtId="0" fontId="6" fillId="8" borderId="5" applyNumberFormat="0" applyFont="1" applyFill="1" applyBorder="1" applyAlignment="1" applyProtection="0">
      <alignment horizontal="center" vertical="center"/>
    </xf>
    <xf numFmtId="49" fontId="9" fillId="8" borderId="5" applyNumberFormat="1" applyFont="1" applyFill="1" applyBorder="1" applyAlignment="1" applyProtection="0">
      <alignment horizontal="center" vertical="center" wrapText="1"/>
    </xf>
    <xf numFmtId="0" fontId="9" fillId="8" borderId="5" applyNumberFormat="1" applyFont="1" applyFill="1" applyBorder="1" applyAlignment="1" applyProtection="0">
      <alignment horizontal="center" vertical="center"/>
    </xf>
    <xf numFmtId="0" fontId="9" fillId="8" borderId="5" applyNumberFormat="1" applyFont="1" applyFill="1" applyBorder="1" applyAlignment="1" applyProtection="0">
      <alignment horizontal="center" vertical="center" wrapText="1"/>
    </xf>
    <xf numFmtId="59" fontId="9" fillId="8" borderId="5" applyNumberFormat="1" applyFont="1" applyFill="1" applyBorder="1" applyAlignment="1" applyProtection="0">
      <alignment horizontal="center" vertical="center" wrapText="1"/>
    </xf>
    <xf numFmtId="63" fontId="0" fillId="8" borderId="32" applyNumberFormat="1" applyFont="1" applyFill="1" applyBorder="1" applyAlignment="1" applyProtection="0">
      <alignment vertical="center"/>
    </xf>
    <xf numFmtId="49" fontId="0" fillId="8" borderId="32" applyNumberFormat="1" applyFont="1" applyFill="1" applyBorder="1" applyAlignment="1" applyProtection="0">
      <alignment vertical="center"/>
    </xf>
    <xf numFmtId="2" fontId="0" fillId="5" borderId="18" applyNumberFormat="1" applyFont="1" applyFill="1" applyBorder="1" applyAlignment="1" applyProtection="0">
      <alignment vertical="center"/>
    </xf>
    <xf numFmtId="0" fontId="0" fillId="5" borderId="18" applyNumberFormat="1" applyFont="1" applyFill="1" applyBorder="1" applyAlignment="1" applyProtection="0">
      <alignment vertical="center"/>
    </xf>
    <xf numFmtId="0" fontId="0" fillId="31" borderId="33" applyNumberFormat="1" applyFont="1" applyFill="1" applyBorder="1" applyAlignment="1" applyProtection="0">
      <alignment vertical="center"/>
    </xf>
    <xf numFmtId="2" fontId="0" fillId="5" borderId="5" applyNumberFormat="1" applyFont="1" applyFill="1" applyBorder="1" applyAlignment="1" applyProtection="0">
      <alignment vertical="center"/>
    </xf>
    <xf numFmtId="0" fontId="0" fillId="5" borderId="5" applyNumberFormat="1" applyFont="1" applyFill="1" applyBorder="1" applyAlignment="1" applyProtection="0">
      <alignment vertical="center"/>
    </xf>
    <xf numFmtId="0" fontId="0" fillId="31" borderId="36" applyNumberFormat="1" applyFont="1" applyFill="1" applyBorder="1" applyAlignment="1" applyProtection="0">
      <alignment vertical="center"/>
    </xf>
    <xf numFmtId="2" fontId="0" fillId="5" borderId="17" applyNumberFormat="1" applyFont="1" applyFill="1" applyBorder="1" applyAlignment="1" applyProtection="0">
      <alignment vertical="center"/>
    </xf>
    <xf numFmtId="0" fontId="0" fillId="5" borderId="17" applyNumberFormat="1" applyFont="1" applyFill="1" applyBorder="1" applyAlignment="1" applyProtection="0">
      <alignment vertical="center"/>
    </xf>
    <xf numFmtId="0" fontId="0" fillId="31" borderId="30" applyNumberFormat="1" applyFont="1" applyFill="1" applyBorder="1" applyAlignment="1" applyProtection="0">
      <alignment vertical="center"/>
    </xf>
    <xf numFmtId="0" fontId="0" fillId="5" borderId="19" applyNumberFormat="0" applyFont="1" applyFill="1" applyBorder="1" applyAlignment="1" applyProtection="0">
      <alignment vertical="bottom"/>
    </xf>
    <xf numFmtId="0" fontId="0" fillId="26" borderId="19" applyNumberFormat="1" applyFont="1" applyFill="1" applyBorder="1" applyAlignment="1" applyProtection="0">
      <alignment horizontal="center" vertical="center"/>
    </xf>
    <xf numFmtId="0" fontId="26" fillId="2" borderId="19" applyNumberFormat="0" applyFont="1" applyFill="1" applyBorder="1" applyAlignment="1" applyProtection="0">
      <alignment horizontal="center" vertical="center"/>
    </xf>
    <xf numFmtId="49" fontId="21" fillId="2" borderId="19" applyNumberFormat="1" applyFont="1" applyFill="1" applyBorder="1" applyAlignment="1" applyProtection="0">
      <alignment horizontal="center" vertical="center"/>
    </xf>
    <xf numFmtId="63" fontId="0" fillId="2" borderId="19" applyNumberFormat="1" applyFont="1" applyFill="1" applyBorder="1" applyAlignment="1" applyProtection="0">
      <alignment horizontal="center" vertical="center"/>
    </xf>
    <xf numFmtId="49" fontId="9" fillId="2" borderId="33" applyNumberFormat="1" applyFont="1" applyFill="1" applyBorder="1" applyAlignment="1" applyProtection="0">
      <alignment horizontal="center" vertical="bottom"/>
    </xf>
    <xf numFmtId="49" fontId="9" fillId="2" borderId="18" applyNumberFormat="1" applyFont="1" applyFill="1" applyBorder="1" applyAlignment="1" applyProtection="0">
      <alignment horizontal="center" vertical="bottom"/>
    </xf>
    <xf numFmtId="0" fontId="9" fillId="2" borderId="18" applyNumberFormat="0" applyFont="1" applyFill="1" applyBorder="1" applyAlignment="1" applyProtection="0">
      <alignment horizontal="center" vertical="bottom"/>
    </xf>
    <xf numFmtId="49" fontId="9" fillId="8" borderId="36" applyNumberFormat="1" applyFont="1" applyFill="1" applyBorder="1" applyAlignment="1" applyProtection="0">
      <alignment horizontal="center" vertical="center"/>
    </xf>
    <xf numFmtId="49" fontId="9" fillId="8" borderId="5" applyNumberFormat="1" applyFont="1" applyFill="1" applyBorder="1" applyAlignment="1" applyProtection="0">
      <alignment horizontal="center" vertical="center"/>
    </xf>
    <xf numFmtId="0" fontId="9" fillId="2" borderId="5" applyNumberFormat="0" applyFont="1" applyFill="1" applyBorder="1" applyAlignment="1" applyProtection="0">
      <alignment horizontal="center" vertical="bottom"/>
    </xf>
    <xf numFmtId="49" fontId="9" fillId="2" borderId="36" applyNumberFormat="1" applyFont="1" applyFill="1" applyBorder="1" applyAlignment="1" applyProtection="0">
      <alignment horizontal="center" vertical="bottom"/>
    </xf>
    <xf numFmtId="49" fontId="9" fillId="2" borderId="5" applyNumberFormat="1" applyFont="1" applyFill="1" applyBorder="1" applyAlignment="1" applyProtection="0">
      <alignment horizontal="center" vertical="bottom"/>
    </xf>
    <xf numFmtId="49" fontId="9" fillId="2" borderId="30" applyNumberFormat="1" applyFont="1" applyFill="1" applyBorder="1" applyAlignment="1" applyProtection="0">
      <alignment horizontal="center" vertical="bottom"/>
    </xf>
    <xf numFmtId="49" fontId="7" fillId="2" borderId="17" applyNumberFormat="1" applyFont="1" applyFill="1" applyBorder="1" applyAlignment="1" applyProtection="0">
      <alignment horizontal="center" vertical="center"/>
    </xf>
    <xf numFmtId="0" fontId="6" fillId="2" borderId="17" applyNumberFormat="0" applyFont="1" applyFill="1" applyBorder="1" applyAlignment="1" applyProtection="0">
      <alignment horizontal="center" vertical="bottom"/>
    </xf>
    <xf numFmtId="49" fontId="9" fillId="2" borderId="17" applyNumberFormat="1" applyFont="1" applyFill="1" applyBorder="1" applyAlignment="1" applyProtection="0">
      <alignment horizontal="center" vertical="bottom"/>
    </xf>
    <xf numFmtId="49" fontId="9" fillId="2" borderId="17" applyNumberFormat="1" applyFont="1" applyFill="1" applyBorder="1" applyAlignment="1" applyProtection="0">
      <alignment horizontal="center" vertical="center" wrapText="1"/>
    </xf>
    <xf numFmtId="0" fontId="9" fillId="2" borderId="17" applyNumberFormat="1" applyFont="1" applyFill="1" applyBorder="1" applyAlignment="1" applyProtection="0">
      <alignment horizontal="center" vertical="bottom"/>
    </xf>
    <xf numFmtId="63" fontId="0" fillId="2" borderId="38" applyNumberFormat="1" applyFont="1" applyFill="1" applyBorder="1" applyAlignment="1" applyProtection="0">
      <alignment vertical="bottom"/>
    </xf>
    <xf numFmtId="49" fontId="0" fillId="2" borderId="38" applyNumberFormat="1" applyFont="1" applyFill="1" applyBorder="1" applyAlignment="1" applyProtection="0">
      <alignment vertical="bottom"/>
    </xf>
    <xf numFmtId="0" fontId="9" fillId="2" borderId="19" applyNumberFormat="0" applyFont="1" applyFill="1" applyBorder="1" applyAlignment="1" applyProtection="0">
      <alignment horizontal="center" vertical="bottom"/>
    </xf>
    <xf numFmtId="0" fontId="9" fillId="16" borderId="19" applyNumberFormat="0" applyFont="1" applyFill="1" applyBorder="1" applyAlignment="1" applyProtection="0">
      <alignment horizontal="center" vertical="center"/>
    </xf>
    <xf numFmtId="0" fontId="9" fillId="5" borderId="19" applyNumberFormat="1" applyFont="1" applyFill="1" applyBorder="1" applyAlignment="1" applyProtection="0">
      <alignment horizontal="center" vertical="center"/>
    </xf>
    <xf numFmtId="49" fontId="9" fillId="16" borderId="19" applyNumberFormat="1" applyFont="1" applyFill="1" applyBorder="1" applyAlignment="1" applyProtection="0">
      <alignment horizontal="center" vertical="center"/>
    </xf>
    <xf numFmtId="0" fontId="9" fillId="2" borderId="17" applyNumberFormat="0" applyFont="1" applyFill="1" applyBorder="1" applyAlignment="1" applyProtection="0">
      <alignment horizontal="center" vertical="bottom"/>
    </xf>
    <xf numFmtId="0" fontId="0" fillId="26" borderId="19" applyNumberFormat="0" applyFont="1" applyFill="1" applyBorder="1" applyAlignment="1" applyProtection="0">
      <alignment horizontal="center" vertical="center"/>
    </xf>
    <xf numFmtId="49" fontId="0" fillId="8" borderId="33" applyNumberFormat="1" applyFont="1" applyFill="1" applyBorder="1" applyAlignment="1" applyProtection="0">
      <alignment vertical="center"/>
    </xf>
    <xf numFmtId="0" fontId="0" fillId="8" borderId="18" applyNumberFormat="0" applyFont="1" applyFill="1" applyBorder="1" applyAlignment="1" applyProtection="0">
      <alignment vertical="center"/>
    </xf>
    <xf numFmtId="49" fontId="0" fillId="8" borderId="18" applyNumberFormat="1" applyFont="1" applyFill="1" applyBorder="1" applyAlignment="1" applyProtection="0">
      <alignment vertical="center"/>
    </xf>
    <xf numFmtId="0" fontId="0" fillId="8" borderId="18" applyNumberFormat="1" applyFont="1" applyFill="1" applyBorder="1" applyAlignment="1" applyProtection="0">
      <alignment vertical="center"/>
    </xf>
    <xf numFmtId="62" fontId="0" fillId="6" borderId="34" applyNumberFormat="1" applyFont="1" applyFill="1" applyBorder="1" applyAlignment="1" applyProtection="0">
      <alignment vertical="center"/>
    </xf>
    <xf numFmtId="0" fontId="0" fillId="8" borderId="35" applyNumberFormat="0" applyFont="1" applyFill="1" applyBorder="1" applyAlignment="1" applyProtection="0">
      <alignment horizontal="center" vertical="center"/>
    </xf>
    <xf numFmtId="63" fontId="0" fillId="8" borderId="35" applyNumberFormat="1" applyFont="1" applyFill="1" applyBorder="1" applyAlignment="1" applyProtection="0">
      <alignment horizontal="center" vertical="center"/>
    </xf>
    <xf numFmtId="49" fontId="0" fillId="8" borderId="35" applyNumberFormat="1" applyFont="1" applyFill="1" applyBorder="1" applyAlignment="1" applyProtection="0">
      <alignment horizontal="center" vertical="center"/>
    </xf>
    <xf numFmtId="0" fontId="0" fillId="31" borderId="33" applyNumberFormat="1" applyFont="1" applyFill="1" applyBorder="1" applyAlignment="1" applyProtection="0">
      <alignment horizontal="center" vertical="center"/>
    </xf>
    <xf numFmtId="49" fontId="0" fillId="2" borderId="36" applyNumberFormat="1" applyFont="1" applyFill="1" applyBorder="1" applyAlignment="1" applyProtection="0">
      <alignment vertical="bottom"/>
    </xf>
    <xf numFmtId="49" fontId="0" fillId="2" borderId="5" applyNumberFormat="1" applyFont="1" applyFill="1" applyBorder="1" applyAlignment="1" applyProtection="0">
      <alignment vertical="bottom"/>
    </xf>
    <xf numFmtId="0" fontId="0" fillId="2" borderId="5" applyNumberFormat="1" applyFont="1" applyFill="1" applyBorder="1" applyAlignment="1" applyProtection="0">
      <alignment vertical="bottom"/>
    </xf>
    <xf numFmtId="62" fontId="0" fillId="6" borderId="37" applyNumberFormat="1" applyFont="1" applyFill="1" applyBorder="1" applyAlignment="1" applyProtection="0">
      <alignment vertical="center"/>
    </xf>
    <xf numFmtId="63" fontId="0" fillId="2" borderId="32" applyNumberFormat="1" applyFont="1" applyFill="1" applyBorder="1" applyAlignment="1" applyProtection="0">
      <alignment horizontal="center" vertical="bottom"/>
    </xf>
    <xf numFmtId="49" fontId="0" fillId="2" borderId="32" applyNumberFormat="1" applyFont="1" applyFill="1" applyBorder="1" applyAlignment="1" applyProtection="0">
      <alignment horizontal="center" vertical="bottom"/>
    </xf>
    <xf numFmtId="0" fontId="0" fillId="31" borderId="36" applyNumberFormat="1" applyFont="1" applyFill="1" applyBorder="1" applyAlignment="1" applyProtection="0">
      <alignment horizontal="center" vertical="center"/>
    </xf>
    <xf numFmtId="49" fontId="0" fillId="8" borderId="36" applyNumberFormat="1" applyFont="1" applyFill="1" applyBorder="1" applyAlignment="1" applyProtection="0">
      <alignment vertical="center"/>
    </xf>
    <xf numFmtId="0" fontId="0" fillId="8" borderId="5" applyNumberFormat="0" applyFont="1" applyFill="1" applyBorder="1" applyAlignment="1" applyProtection="0">
      <alignment vertical="center"/>
    </xf>
    <xf numFmtId="49" fontId="0" fillId="8" borderId="5" applyNumberFormat="1" applyFont="1" applyFill="1" applyBorder="1" applyAlignment="1" applyProtection="0">
      <alignment vertical="center"/>
    </xf>
    <xf numFmtId="0" fontId="0" fillId="8" borderId="5" applyNumberFormat="1" applyFont="1" applyFill="1" applyBorder="1" applyAlignment="1" applyProtection="0">
      <alignment vertical="center"/>
    </xf>
    <xf numFmtId="0" fontId="0" fillId="8" borderId="32" applyNumberFormat="0" applyFont="1" applyFill="1" applyBorder="1" applyAlignment="1" applyProtection="0">
      <alignment horizontal="center" vertical="center"/>
    </xf>
    <xf numFmtId="63" fontId="0" fillId="8" borderId="32" applyNumberFormat="1" applyFont="1" applyFill="1" applyBorder="1" applyAlignment="1" applyProtection="0">
      <alignment horizontal="center" vertical="center"/>
    </xf>
    <xf numFmtId="49" fontId="0" fillId="8" borderId="32" applyNumberFormat="1" applyFont="1" applyFill="1" applyBorder="1" applyAlignment="1" applyProtection="0">
      <alignment horizontal="center" vertical="center"/>
    </xf>
    <xf numFmtId="49" fontId="0" fillId="8" borderId="30" applyNumberFormat="1" applyFont="1" applyFill="1" applyBorder="1" applyAlignment="1" applyProtection="0">
      <alignment vertical="center"/>
    </xf>
    <xf numFmtId="0" fontId="0" fillId="8" borderId="17" applyNumberFormat="0" applyFont="1" applyFill="1" applyBorder="1" applyAlignment="1" applyProtection="0">
      <alignment vertical="center"/>
    </xf>
    <xf numFmtId="49" fontId="0" fillId="8" borderId="17" applyNumberFormat="1" applyFont="1" applyFill="1" applyBorder="1" applyAlignment="1" applyProtection="0">
      <alignment vertical="center"/>
    </xf>
    <xf numFmtId="0" fontId="0" fillId="8" borderId="17" applyNumberFormat="1" applyFont="1" applyFill="1" applyBorder="1" applyAlignment="1" applyProtection="0">
      <alignment vertical="center"/>
    </xf>
    <xf numFmtId="62" fontId="0" fillId="6" borderId="26" applyNumberFormat="1" applyFont="1" applyFill="1" applyBorder="1" applyAlignment="1" applyProtection="0">
      <alignment vertical="center"/>
    </xf>
    <xf numFmtId="0" fontId="0" fillId="8" borderId="38" applyNumberFormat="0" applyFont="1" applyFill="1" applyBorder="1" applyAlignment="1" applyProtection="0">
      <alignment horizontal="center" vertical="center"/>
    </xf>
    <xf numFmtId="63" fontId="0" fillId="8" borderId="38" applyNumberFormat="1" applyFont="1" applyFill="1" applyBorder="1" applyAlignment="1" applyProtection="0">
      <alignment horizontal="center" vertical="center"/>
    </xf>
    <xf numFmtId="49" fontId="0" fillId="8" borderId="38" applyNumberFormat="1" applyFont="1" applyFill="1" applyBorder="1" applyAlignment="1" applyProtection="0">
      <alignment horizontal="center" vertical="center"/>
    </xf>
    <xf numFmtId="0" fontId="0" fillId="31" borderId="30" applyNumberFormat="1" applyFont="1" applyFill="1" applyBorder="1" applyAlignment="1" applyProtection="0">
      <alignment horizontal="center" vertical="center"/>
    </xf>
    <xf numFmtId="49" fontId="9" fillId="2" borderId="33" applyNumberFormat="1" applyFont="1" applyFill="1" applyBorder="1" applyAlignment="1" applyProtection="0">
      <alignment horizontal="center" vertical="center"/>
    </xf>
    <xf numFmtId="0" fontId="9" fillId="2" borderId="18" applyNumberFormat="0" applyFont="1" applyFill="1" applyBorder="1" applyAlignment="1" applyProtection="0">
      <alignment horizontal="center" vertical="center"/>
    </xf>
    <xf numFmtId="0" fontId="9" fillId="5" borderId="18" applyNumberFormat="1" applyFont="1" applyFill="1" applyBorder="1" applyAlignment="1" applyProtection="0">
      <alignment horizontal="center" vertical="center"/>
    </xf>
    <xf numFmtId="49" fontId="9" fillId="2" borderId="18" applyNumberFormat="1" applyFont="1" applyFill="1" applyBorder="1" applyAlignment="1" applyProtection="0">
      <alignment horizontal="center" vertical="center"/>
    </xf>
    <xf numFmtId="0" fontId="9" fillId="2" borderId="18" applyNumberFormat="1" applyFont="1" applyFill="1" applyBorder="1" applyAlignment="1" applyProtection="0">
      <alignment horizontal="center" vertical="center"/>
    </xf>
    <xf numFmtId="0" fontId="0" fillId="2" borderId="35" applyNumberFormat="0" applyFont="1" applyFill="1" applyBorder="1" applyAlignment="1" applyProtection="0">
      <alignment horizontal="center" vertical="center"/>
    </xf>
    <xf numFmtId="63" fontId="0" fillId="2" borderId="35" applyNumberFormat="1" applyFont="1" applyFill="1" applyBorder="1" applyAlignment="1" applyProtection="0">
      <alignment horizontal="center" vertical="center"/>
    </xf>
    <xf numFmtId="49" fontId="0" fillId="2" borderId="35" applyNumberFormat="1" applyFont="1" applyFill="1" applyBorder="1" applyAlignment="1" applyProtection="0">
      <alignment horizontal="center" vertical="center"/>
    </xf>
    <xf numFmtId="0" fontId="9" fillId="2" borderId="5" applyNumberFormat="0" applyFont="1" applyFill="1" applyBorder="1" applyAlignment="1" applyProtection="0">
      <alignment horizontal="center" vertical="center"/>
    </xf>
    <xf numFmtId="0" fontId="9" fillId="8" borderId="5" applyNumberFormat="0" applyFont="1" applyFill="1" applyBorder="1" applyAlignment="1" applyProtection="0">
      <alignment horizontal="center" vertical="center"/>
    </xf>
    <xf numFmtId="0" fontId="9" fillId="5" borderId="5" applyNumberFormat="1" applyFont="1" applyFill="1" applyBorder="1" applyAlignment="1" applyProtection="0">
      <alignment horizontal="center" vertical="center"/>
    </xf>
    <xf numFmtId="49" fontId="9" fillId="2" borderId="36" applyNumberFormat="1" applyFont="1" applyFill="1" applyBorder="1" applyAlignment="1" applyProtection="0">
      <alignment horizontal="center" vertical="center"/>
    </xf>
    <xf numFmtId="49" fontId="9" fillId="2" borderId="5" applyNumberFormat="1" applyFont="1" applyFill="1" applyBorder="1" applyAlignment="1" applyProtection="0">
      <alignment horizontal="center" vertical="center"/>
    </xf>
    <xf numFmtId="0" fontId="9" fillId="2" borderId="5" applyNumberFormat="1" applyFont="1" applyFill="1" applyBorder="1" applyAlignment="1" applyProtection="0">
      <alignment horizontal="center" vertical="center"/>
    </xf>
    <xf numFmtId="63" fontId="0" fillId="2" borderId="32" applyNumberFormat="1" applyFont="1" applyFill="1" applyBorder="1" applyAlignment="1" applyProtection="0">
      <alignment horizontal="center" vertical="center"/>
    </xf>
    <xf numFmtId="49" fontId="0" fillId="2" borderId="32" applyNumberFormat="1" applyFont="1" applyFill="1" applyBorder="1" applyAlignment="1" applyProtection="0">
      <alignment horizontal="center" vertical="center"/>
    </xf>
    <xf numFmtId="49" fontId="9" fillId="8" borderId="30" applyNumberFormat="1" applyFont="1" applyFill="1" applyBorder="1" applyAlignment="1" applyProtection="0">
      <alignment horizontal="center" vertical="center"/>
    </xf>
    <xf numFmtId="0" fontId="9" fillId="2" borderId="17" applyNumberFormat="0" applyFont="1" applyFill="1" applyBorder="1" applyAlignment="1" applyProtection="0">
      <alignment horizontal="center" vertical="center"/>
    </xf>
    <xf numFmtId="0" fontId="9" fillId="8" borderId="17" applyNumberFormat="0" applyFont="1" applyFill="1" applyBorder="1" applyAlignment="1" applyProtection="0">
      <alignment horizontal="center" vertical="center"/>
    </xf>
    <xf numFmtId="0" fontId="9" fillId="5" borderId="17" applyNumberFormat="1" applyFont="1" applyFill="1" applyBorder="1" applyAlignment="1" applyProtection="0">
      <alignment horizontal="center" vertical="center"/>
    </xf>
    <xf numFmtId="49" fontId="9" fillId="8" borderId="17" applyNumberFormat="1" applyFont="1" applyFill="1" applyBorder="1" applyAlignment="1" applyProtection="0">
      <alignment horizontal="center" vertical="center"/>
    </xf>
    <xf numFmtId="49" fontId="0" fillId="16" borderId="19" applyNumberFormat="1" applyFont="1" applyFill="1" applyBorder="1" applyAlignment="1" applyProtection="0">
      <alignment vertical="center"/>
    </xf>
    <xf numFmtId="63" fontId="0" fillId="16" borderId="29" applyNumberFormat="1" applyFont="1" applyFill="1" applyBorder="1" applyAlignment="1" applyProtection="0">
      <alignment horizontal="center" vertical="center"/>
    </xf>
    <xf numFmtId="49" fontId="0" fillId="16" borderId="29" applyNumberFormat="1" applyFont="1" applyFill="1" applyBorder="1" applyAlignment="1" applyProtection="0">
      <alignment horizontal="center" vertical="center"/>
    </xf>
    <xf numFmtId="0" fontId="0" fillId="16" borderId="28" applyNumberFormat="1" applyFont="1" applyFill="1" applyBorder="1" applyAlignment="1" applyProtection="0">
      <alignment horizontal="center" vertical="center"/>
    </xf>
    <xf numFmtId="49" fontId="0" fillId="2" borderId="33" applyNumberFormat="1" applyFont="1" applyFill="1" applyBorder="1" applyAlignment="1" applyProtection="0">
      <alignment vertical="bottom"/>
    </xf>
    <xf numFmtId="0" fontId="0" fillId="5" borderId="19" applyNumberFormat="1" applyFont="1" applyFill="1" applyBorder="1" applyAlignment="1" applyProtection="0">
      <alignment vertical="center"/>
    </xf>
    <xf numFmtId="49" fontId="0" fillId="2" borderId="18" applyNumberFormat="1" applyFont="1" applyFill="1" applyBorder="1" applyAlignment="1" applyProtection="0">
      <alignment vertical="bottom"/>
    </xf>
    <xf numFmtId="0" fontId="0" fillId="2" borderId="18" applyNumberFormat="1" applyFont="1" applyFill="1" applyBorder="1" applyAlignment="1" applyProtection="0">
      <alignment vertical="bottom"/>
    </xf>
    <xf numFmtId="63" fontId="0" fillId="2" borderId="35" applyNumberFormat="1" applyFont="1" applyFill="1" applyBorder="1" applyAlignment="1" applyProtection="0">
      <alignment horizontal="center" vertical="bottom"/>
    </xf>
    <xf numFmtId="49" fontId="0" fillId="2" borderId="35" applyNumberFormat="1" applyFont="1" applyFill="1" applyBorder="1" applyAlignment="1" applyProtection="0">
      <alignment horizontal="center" vertical="bottom"/>
    </xf>
    <xf numFmtId="0" fontId="0" fillId="16" borderId="19" applyNumberFormat="0" applyFont="1" applyFill="1" applyBorder="1" applyAlignment="1" applyProtection="0">
      <alignment vertical="center"/>
    </xf>
    <xf numFmtId="0" fontId="0" fillId="16" borderId="19" applyNumberFormat="1" applyFont="1" applyFill="1" applyBorder="1" applyAlignment="1" applyProtection="0">
      <alignment vertical="center"/>
    </xf>
    <xf numFmtId="62" fontId="0" fillId="6" borderId="28" applyNumberFormat="1" applyFont="1" applyFill="1" applyBorder="1" applyAlignment="1" applyProtection="0">
      <alignment vertical="center"/>
    </xf>
    <xf numFmtId="0" fontId="0" fillId="16" borderId="29" applyNumberFormat="0" applyFont="1" applyFill="1" applyBorder="1" applyAlignment="1" applyProtection="0">
      <alignment horizontal="center" vertical="center"/>
    </xf>
    <xf numFmtId="0" fontId="0" fillId="31" borderId="27" applyNumberFormat="1" applyFont="1" applyFill="1" applyBorder="1" applyAlignment="1" applyProtection="0">
      <alignment vertical="center"/>
    </xf>
    <xf numFmtId="49" fontId="0" fillId="2" borderId="30" applyNumberFormat="1" applyFont="1" applyFill="1" applyBorder="1" applyAlignment="1" applyProtection="0">
      <alignment vertical="bottom"/>
    </xf>
    <xf numFmtId="49" fontId="0" fillId="2" borderId="17" applyNumberFormat="1" applyFont="1" applyFill="1" applyBorder="1" applyAlignment="1" applyProtection="0">
      <alignment vertical="bottom"/>
    </xf>
    <xf numFmtId="0" fontId="0" fillId="2" borderId="17" applyNumberFormat="1" applyFont="1" applyFill="1" applyBorder="1" applyAlignment="1" applyProtection="0">
      <alignment vertical="bottom"/>
    </xf>
    <xf numFmtId="0" fontId="0" fillId="2" borderId="38" applyNumberFormat="0" applyFont="1" applyFill="1" applyBorder="1" applyAlignment="1" applyProtection="0">
      <alignment horizontal="center" vertical="center"/>
    </xf>
    <xf numFmtId="63" fontId="0" fillId="2" borderId="38" applyNumberFormat="1" applyFont="1" applyFill="1" applyBorder="1" applyAlignment="1" applyProtection="0">
      <alignment horizontal="center" vertical="bottom"/>
    </xf>
    <xf numFmtId="49" fontId="0" fillId="2" borderId="38" applyNumberFormat="1" applyFont="1" applyFill="1" applyBorder="1" applyAlignment="1" applyProtection="0">
      <alignment horizontal="center" vertical="bottom"/>
    </xf>
    <xf numFmtId="49" fontId="0" fillId="2" borderId="33" applyNumberFormat="1" applyFont="1" applyFill="1" applyBorder="1" applyAlignment="1" applyProtection="0">
      <alignment vertical="center" wrapText="1"/>
    </xf>
    <xf numFmtId="49" fontId="0" fillId="8" borderId="36" applyNumberFormat="1" applyFont="1" applyFill="1" applyBorder="1" applyAlignment="1" applyProtection="0">
      <alignment vertical="center" wrapText="1"/>
    </xf>
    <xf numFmtId="49" fontId="0" fillId="2" borderId="36" applyNumberFormat="1" applyFont="1" applyFill="1" applyBorder="1" applyAlignment="1" applyProtection="0">
      <alignment vertical="center" wrapText="1"/>
    </xf>
    <xf numFmtId="49" fontId="0" fillId="8" borderId="30" applyNumberFormat="1" applyFont="1" applyFill="1" applyBorder="1" applyAlignment="1" applyProtection="0">
      <alignment vertical="center" wrapText="1"/>
    </xf>
    <xf numFmtId="0" fontId="26" fillId="27" borderId="18" applyNumberFormat="1" applyFont="1" applyFill="1" applyBorder="1" applyAlignment="1" applyProtection="0">
      <alignment horizontal="center" vertical="center"/>
    </xf>
    <xf numFmtId="0" fontId="0" fillId="2" borderId="48" applyNumberFormat="0" applyFont="1" applyFill="1" applyBorder="1" applyAlignment="1" applyProtection="0">
      <alignment vertical="bottom"/>
    </xf>
    <xf numFmtId="0" fontId="0" fillId="2" borderId="48" applyNumberFormat="0" applyFont="1" applyFill="1" applyBorder="1" applyAlignment="1" applyProtection="0">
      <alignment vertical="center"/>
    </xf>
    <xf numFmtId="0" fontId="0" fillId="5" borderId="48" applyNumberFormat="0" applyFont="1" applyFill="1" applyBorder="1" applyAlignment="1" applyProtection="0">
      <alignment vertical="bottom"/>
    </xf>
    <xf numFmtId="0" fontId="0" fillId="10" borderId="19" applyNumberFormat="0" applyFont="1" applyFill="1" applyBorder="1" applyAlignment="1" applyProtection="0">
      <alignment horizontal="center" vertical="center"/>
    </xf>
    <xf numFmtId="0" fontId="0" fillId="6" borderId="19" applyNumberFormat="0" applyFont="1" applyFill="1" applyBorder="1" applyAlignment="1" applyProtection="0">
      <alignment horizontal="center" vertical="center"/>
    </xf>
    <xf numFmtId="0" fontId="0" fillId="28" borderId="19" applyNumberFormat="0" applyFont="1" applyFill="1" applyBorder="1" applyAlignment="1" applyProtection="0">
      <alignment horizontal="center" vertical="center"/>
    </xf>
    <xf numFmtId="0" fontId="0" fillId="12" borderId="19" applyNumberFormat="0" applyFont="1" applyFill="1" applyBorder="1" applyAlignment="1" applyProtection="0">
      <alignment horizontal="center" vertical="center"/>
    </xf>
    <xf numFmtId="0" fontId="0" fillId="13" borderId="19" applyNumberFormat="0" applyFont="1" applyFill="1" applyBorder="1" applyAlignment="1" applyProtection="0">
      <alignment horizontal="center" vertical="center"/>
    </xf>
    <xf numFmtId="0" fontId="0" fillId="29" borderId="19" applyNumberFormat="0" applyFont="1" applyFill="1" applyBorder="1" applyAlignment="1" applyProtection="0">
      <alignment horizontal="center" vertical="center"/>
    </xf>
    <xf numFmtId="0" fontId="0" fillId="15" borderId="19" applyNumberFormat="0" applyFont="1" applyFill="1" applyBorder="1" applyAlignment="1" applyProtection="0">
      <alignment horizontal="center" vertical="center"/>
    </xf>
    <xf numFmtId="0" fontId="0" fillId="16" borderId="19" applyNumberFormat="0" applyFont="1" applyFill="1" applyBorder="1" applyAlignment="1" applyProtection="0">
      <alignment horizontal="center" vertical="center"/>
    </xf>
    <xf numFmtId="0" fontId="0" fillId="17" borderId="19" applyNumberFormat="0" applyFont="1" applyFill="1" applyBorder="1" applyAlignment="1" applyProtection="0">
      <alignment horizontal="center" vertical="center"/>
    </xf>
    <xf numFmtId="0" fontId="0" fillId="18" borderId="41" applyNumberFormat="0" applyFont="1" applyFill="1" applyBorder="1" applyAlignment="1" applyProtection="0">
      <alignment horizontal="center" vertical="center"/>
    </xf>
    <xf numFmtId="0" fontId="0" fillId="19" borderId="41" applyNumberFormat="0" applyFont="1" applyFill="1" applyBorder="1" applyAlignment="1" applyProtection="0">
      <alignment horizontal="center" vertical="center"/>
    </xf>
    <xf numFmtId="0" fontId="0" applyNumberFormat="1" applyFont="1" applyFill="0" applyBorder="0" applyAlignment="1" applyProtection="0">
      <alignment vertical="bottom"/>
    </xf>
    <xf numFmtId="0" fontId="17" borderId="2" applyNumberFormat="0" applyFont="1" applyFill="0" applyBorder="1" applyAlignment="1" applyProtection="0">
      <alignment vertical="bottom"/>
    </xf>
    <xf numFmtId="0" fontId="9" fillId="2" borderId="2" applyNumberFormat="0" applyFont="1" applyFill="1" applyBorder="1" applyAlignment="1" applyProtection="0">
      <alignment horizontal="center" vertical="center"/>
    </xf>
    <xf numFmtId="0" fontId="6" borderId="2" applyNumberFormat="0" applyFont="1" applyFill="0" applyBorder="1" applyAlignment="1" applyProtection="0">
      <alignment vertical="bottom"/>
    </xf>
    <xf numFmtId="0" fontId="9" borderId="2" applyNumberFormat="0" applyFont="1" applyFill="0" applyBorder="1" applyAlignment="1" applyProtection="0">
      <alignment vertical="bottom"/>
    </xf>
    <xf numFmtId="0" fontId="0" borderId="2" applyNumberFormat="0" applyFont="1" applyFill="0" applyBorder="1" applyAlignment="1" applyProtection="0">
      <alignment horizontal="center" vertical="bottom"/>
    </xf>
    <xf numFmtId="0" fontId="17" borderId="5" applyNumberFormat="0" applyFont="1" applyFill="0" applyBorder="1" applyAlignment="1" applyProtection="0">
      <alignment vertical="bottom"/>
    </xf>
    <xf numFmtId="0" fontId="6" borderId="5" applyNumberFormat="0" applyFont="1" applyFill="0" applyBorder="1" applyAlignment="1" applyProtection="0">
      <alignment vertical="bottom"/>
    </xf>
    <xf numFmtId="0" fontId="9" borderId="5" applyNumberFormat="0" applyFont="1" applyFill="0" applyBorder="1" applyAlignment="1" applyProtection="0">
      <alignment vertical="bottom"/>
    </xf>
    <xf numFmtId="0" fontId="6" borderId="5" applyNumberFormat="0" applyFont="1" applyFill="0" applyBorder="1" applyAlignment="1" applyProtection="0">
      <alignment horizontal="center" vertical="bottom"/>
    </xf>
    <xf numFmtId="2" fontId="0" fillId="2" borderId="5" applyNumberFormat="1" applyFont="1" applyFill="1" applyBorder="1" applyAlignment="1" applyProtection="0">
      <alignment horizontal="center" vertical="center"/>
    </xf>
    <xf numFmtId="0" fontId="0" borderId="5" applyNumberFormat="0" applyFont="1" applyFill="0" applyBorder="1" applyAlignment="1" applyProtection="0">
      <alignment horizontal="center" vertical="bottom"/>
    </xf>
    <xf numFmtId="49" fontId="0" borderId="5" applyNumberFormat="1" applyFont="1" applyFill="0" applyBorder="1" applyAlignment="1" applyProtection="0">
      <alignment horizontal="center" vertical="bottom"/>
    </xf>
    <xf numFmtId="0" fontId="0" fillId="2" borderId="17" applyNumberFormat="0" applyFont="1" applyFill="1" applyBorder="1" applyAlignment="1" applyProtection="0">
      <alignment horizontal="center" vertical="center"/>
    </xf>
    <xf numFmtId="0" fontId="0" borderId="17" applyNumberFormat="0" applyFont="1" applyFill="0" applyBorder="1" applyAlignment="1" applyProtection="0">
      <alignment vertical="bottom"/>
    </xf>
    <xf numFmtId="0" fontId="0" borderId="24" applyNumberFormat="0" applyFont="1" applyFill="0" applyBorder="1" applyAlignment="1" applyProtection="0">
      <alignment vertical="bottom"/>
    </xf>
    <xf numFmtId="0" fontId="17" borderId="17" applyNumberFormat="0" applyFont="1" applyFill="0" applyBorder="1" applyAlignment="1" applyProtection="0">
      <alignment vertical="bottom"/>
    </xf>
    <xf numFmtId="0" fontId="11" fillId="26" borderId="17" applyNumberFormat="0" applyFont="1" applyFill="1" applyBorder="1" applyAlignment="1" applyProtection="0">
      <alignment horizontal="center" vertical="center"/>
    </xf>
    <xf numFmtId="0" fontId="11" fillId="2" borderId="17" applyNumberFormat="0" applyFont="1" applyFill="1" applyBorder="1" applyAlignment="1" applyProtection="0">
      <alignment horizontal="center" vertical="center"/>
    </xf>
    <xf numFmtId="0" fontId="6" borderId="17" applyNumberFormat="0" applyFont="1" applyFill="0" applyBorder="1" applyAlignment="1" applyProtection="0">
      <alignment vertical="bottom"/>
    </xf>
    <xf numFmtId="0" fontId="9" borderId="17" applyNumberFormat="0" applyFont="1" applyFill="0" applyBorder="1" applyAlignment="1" applyProtection="0">
      <alignment vertical="bottom"/>
    </xf>
    <xf numFmtId="49" fontId="0" fillId="2" borderId="26" applyNumberFormat="1" applyFont="1" applyFill="1" applyBorder="1" applyAlignment="1" applyProtection="0">
      <alignment horizontal="right" vertical="center" wrapText="1"/>
    </xf>
    <xf numFmtId="0" fontId="12" fillId="8" borderId="29" applyNumberFormat="1" applyFont="1" applyFill="1" applyBorder="1" applyAlignment="1" applyProtection="0">
      <alignment horizontal="center" vertical="center"/>
    </xf>
    <xf numFmtId="49" fontId="7" fillId="2" borderId="27" applyNumberFormat="1" applyFont="1" applyFill="1" applyBorder="1" applyAlignment="1" applyProtection="0">
      <alignment horizontal="center" vertical="center"/>
    </xf>
    <xf numFmtId="49" fontId="7" fillId="2" borderId="19" applyNumberFormat="1" applyFont="1" applyFill="1" applyBorder="1" applyAlignment="1" applyProtection="0">
      <alignment horizontal="center" vertical="center"/>
    </xf>
    <xf numFmtId="49" fontId="7" fillId="26" borderId="19" applyNumberFormat="1" applyFont="1" applyFill="1" applyBorder="1" applyAlignment="1" applyProtection="0">
      <alignment horizontal="center" vertical="center" wrapText="1"/>
    </xf>
    <xf numFmtId="49" fontId="7" fillId="5" borderId="19" applyNumberFormat="1" applyFont="1" applyFill="1" applyBorder="1" applyAlignment="1" applyProtection="0">
      <alignment horizontal="center" vertical="center" wrapText="1"/>
    </xf>
    <xf numFmtId="49" fontId="27" fillId="9" borderId="19" applyNumberFormat="1" applyFont="1" applyFill="1" applyBorder="1" applyAlignment="1" applyProtection="0">
      <alignment horizontal="center" vertical="center" wrapText="1"/>
    </xf>
    <xf numFmtId="49" fontId="7" fillId="10" borderId="19" applyNumberFormat="1" applyFont="1" applyFill="1" applyBorder="1" applyAlignment="1" applyProtection="0">
      <alignment horizontal="center" vertical="center" wrapText="1"/>
    </xf>
    <xf numFmtId="49" fontId="7" fillId="6" borderId="19" applyNumberFormat="1" applyFont="1" applyFill="1" applyBorder="1" applyAlignment="1" applyProtection="0">
      <alignment horizontal="center" vertical="center" wrapText="1"/>
    </xf>
    <xf numFmtId="49" fontId="28" fillId="11" borderId="19" applyNumberFormat="1" applyFont="1" applyFill="1" applyBorder="1" applyAlignment="1" applyProtection="0">
      <alignment horizontal="center" vertical="center" wrapText="1"/>
    </xf>
    <xf numFmtId="49" fontId="7" fillId="12" borderId="19" applyNumberFormat="1" applyFont="1" applyFill="1" applyBorder="1" applyAlignment="1" applyProtection="0">
      <alignment horizontal="center" vertical="center" wrapText="1"/>
    </xf>
    <xf numFmtId="49" fontId="7" fillId="15" borderId="19" applyNumberFormat="1" applyFont="1" applyFill="1" applyBorder="1" applyAlignment="1" applyProtection="0">
      <alignment horizontal="center" vertical="center" wrapText="1"/>
    </xf>
    <xf numFmtId="49" fontId="28" fillId="17" borderId="19" applyNumberFormat="1" applyFont="1" applyFill="1" applyBorder="1" applyAlignment="1" applyProtection="0">
      <alignment horizontal="center" vertical="center" wrapText="1"/>
    </xf>
    <xf numFmtId="49" fontId="7" fillId="18" borderId="19" applyNumberFormat="1" applyFont="1" applyFill="1" applyBorder="1" applyAlignment="1" applyProtection="0">
      <alignment horizontal="center" vertical="center" wrapText="1"/>
    </xf>
    <xf numFmtId="49" fontId="28" fillId="32" borderId="19" applyNumberFormat="1" applyFont="1" applyFill="1" applyBorder="1" applyAlignment="1" applyProtection="0">
      <alignment horizontal="center" vertical="center" wrapText="1"/>
    </xf>
    <xf numFmtId="49" fontId="7" fillId="2" borderId="19" applyNumberFormat="1" applyFont="1" applyFill="1" applyBorder="1" applyAlignment="1" applyProtection="0">
      <alignment horizontal="center" vertical="center" wrapText="1"/>
    </xf>
    <xf numFmtId="49" fontId="16" fillId="33" borderId="28" applyNumberFormat="1" applyFont="1" applyFill="1" applyBorder="1" applyAlignment="1" applyProtection="0">
      <alignment horizontal="center" vertical="center" wrapText="1"/>
    </xf>
    <xf numFmtId="49" fontId="6" fillId="2" borderId="29" applyNumberFormat="1" applyFont="1" applyFill="1" applyBorder="1" applyAlignment="1" applyProtection="0">
      <alignment horizontal="center" vertical="center"/>
    </xf>
    <xf numFmtId="49" fontId="0" fillId="8" borderId="29" applyNumberFormat="1" applyFont="1" applyFill="1" applyBorder="1" applyAlignment="1" applyProtection="0">
      <alignment horizontal="center" vertical="center" wrapText="1"/>
    </xf>
    <xf numFmtId="0" fontId="10" fillId="26" borderId="19" applyNumberFormat="0" applyFont="1" applyFill="1" applyBorder="1" applyAlignment="1" applyProtection="0">
      <alignment horizontal="center" vertical="center" wrapText="1"/>
    </xf>
    <xf numFmtId="0" fontId="10" fillId="6" borderId="28" applyNumberFormat="0" applyFont="1" applyFill="1" applyBorder="1" applyAlignment="1" applyProtection="0">
      <alignment horizontal="center" vertical="center" wrapText="1"/>
    </xf>
    <xf numFmtId="49" fontId="0" fillId="2" borderId="29" applyNumberFormat="1" applyFont="1" applyFill="1" applyBorder="1" applyAlignment="1" applyProtection="0">
      <alignment horizontal="center" vertical="center" wrapText="1"/>
    </xf>
    <xf numFmtId="0" fontId="6" fillId="2" borderId="27" applyNumberFormat="0" applyFont="1" applyFill="1" applyBorder="1" applyAlignment="1" applyProtection="0">
      <alignment horizontal="center" vertical="center"/>
    </xf>
    <xf numFmtId="0" fontId="6" fillId="2" borderId="19" applyNumberFormat="0" applyFont="1" applyFill="1" applyBorder="1" applyAlignment="1" applyProtection="0">
      <alignment horizontal="center" vertical="center"/>
    </xf>
    <xf numFmtId="0" fontId="14" fillId="2" borderId="19" applyNumberFormat="0" applyFont="1" applyFill="1" applyBorder="1" applyAlignment="1" applyProtection="0">
      <alignment horizontal="center" vertical="center"/>
    </xf>
    <xf numFmtId="0" fontId="9" fillId="2" borderId="33" applyNumberFormat="0" applyFont="1" applyFill="1" applyBorder="1" applyAlignment="1" applyProtection="0">
      <alignment horizontal="center" vertical="center" wrapText="1"/>
    </xf>
    <xf numFmtId="49" fontId="10" fillId="2" borderId="18" applyNumberFormat="1" applyFont="1" applyFill="1" applyBorder="1" applyAlignment="1" applyProtection="0">
      <alignment horizontal="center" vertical="center"/>
    </xf>
    <xf numFmtId="0" fontId="6" fillId="26" borderId="18" applyNumberFormat="1" applyFont="1" applyFill="1" applyBorder="1" applyAlignment="1" applyProtection="0">
      <alignment horizontal="center" vertical="center"/>
    </xf>
    <xf numFmtId="0" fontId="6" fillId="8" borderId="18" applyNumberFormat="1" applyFont="1" applyFill="1" applyBorder="1" applyAlignment="1" applyProtection="0">
      <alignment horizontal="center" vertical="center" wrapText="1"/>
    </xf>
    <xf numFmtId="49" fontId="6" fillId="2" borderId="18" applyNumberFormat="1" applyFont="1" applyFill="1" applyBorder="1" applyAlignment="1" applyProtection="0">
      <alignment horizontal="center" vertical="center" wrapText="1"/>
    </xf>
    <xf numFmtId="49" fontId="0" fillId="2" borderId="18" applyNumberFormat="1" applyFont="1" applyFill="1" applyBorder="1" applyAlignment="1" applyProtection="0">
      <alignment horizontal="center" vertical="center" wrapText="1"/>
    </xf>
    <xf numFmtId="0" fontId="6" fillId="2" borderId="18" applyNumberFormat="1" applyFont="1" applyFill="1" applyBorder="1" applyAlignment="1" applyProtection="0">
      <alignment horizontal="center" vertical="center"/>
    </xf>
    <xf numFmtId="49" fontId="6" fillId="2" borderId="18" applyNumberFormat="1" applyFont="1" applyFill="1" applyBorder="1" applyAlignment="1" applyProtection="0">
      <alignment horizontal="center" vertical="center"/>
    </xf>
    <xf numFmtId="61" fontId="0" fillId="2" borderId="35" applyNumberFormat="1" applyFont="1" applyFill="1" applyBorder="1" applyAlignment="1" applyProtection="0">
      <alignment horizontal="center" vertical="center"/>
    </xf>
    <xf numFmtId="0" fontId="6" fillId="26" borderId="5" applyNumberFormat="1" applyFont="1" applyFill="1" applyBorder="1" applyAlignment="1" applyProtection="0">
      <alignment horizontal="center" vertical="center"/>
    </xf>
    <xf numFmtId="49" fontId="0" fillId="8" borderId="5" applyNumberFormat="1" applyFont="1" applyFill="1" applyBorder="1" applyAlignment="1" applyProtection="0">
      <alignment horizontal="center" vertical="center" wrapText="1"/>
    </xf>
    <xf numFmtId="61" fontId="0" fillId="8" borderId="32" applyNumberFormat="1" applyFont="1" applyFill="1" applyBorder="1" applyAlignment="1" applyProtection="0">
      <alignment horizontal="center" vertical="center"/>
    </xf>
    <xf numFmtId="0" fontId="6" fillId="8" borderId="5" applyNumberFormat="1" applyFont="1" applyFill="1" applyBorder="1" applyAlignment="1" applyProtection="0">
      <alignment horizontal="center" vertical="center" wrapText="1"/>
    </xf>
    <xf numFmtId="49" fontId="0" fillId="2" borderId="5" applyNumberFormat="1" applyFont="1" applyFill="1" applyBorder="1" applyAlignment="1" applyProtection="0">
      <alignment horizontal="center" vertical="center" wrapText="1"/>
    </xf>
    <xf numFmtId="61" fontId="0" fillId="2" borderId="32" applyNumberFormat="1" applyFont="1" applyFill="1" applyBorder="1" applyAlignment="1" applyProtection="0">
      <alignment horizontal="center" vertical="center"/>
    </xf>
    <xf numFmtId="0" fontId="6" fillId="8" borderId="5" applyNumberFormat="0" applyFont="1" applyFill="1" applyBorder="1" applyAlignment="1" applyProtection="0">
      <alignment horizontal="center" vertical="center" wrapText="1"/>
    </xf>
    <xf numFmtId="0" fontId="0" fillId="8" borderId="32" applyNumberFormat="1" applyFont="1" applyFill="1" applyBorder="1" applyAlignment="1" applyProtection="0">
      <alignment horizontal="center" vertical="center"/>
    </xf>
    <xf numFmtId="0" fontId="6" fillId="26" borderId="17" applyNumberFormat="1" applyFont="1" applyFill="1" applyBorder="1" applyAlignment="1" applyProtection="0">
      <alignment horizontal="center" vertical="center"/>
    </xf>
    <xf numFmtId="49" fontId="0" fillId="2" borderId="17" applyNumberFormat="1" applyFont="1" applyFill="1" applyBorder="1" applyAlignment="1" applyProtection="0">
      <alignment horizontal="center" vertical="center" wrapText="1"/>
    </xf>
    <xf numFmtId="61" fontId="0" fillId="2" borderId="38" applyNumberFormat="1" applyFont="1" applyFill="1" applyBorder="1" applyAlignment="1" applyProtection="0">
      <alignment horizontal="center" vertical="center"/>
    </xf>
    <xf numFmtId="63" fontId="0" fillId="2" borderId="38" applyNumberFormat="1" applyFont="1" applyFill="1" applyBorder="1" applyAlignment="1" applyProtection="0">
      <alignment horizontal="center" vertical="center"/>
    </xf>
    <xf numFmtId="49" fontId="0" fillId="2" borderId="38" applyNumberFormat="1" applyFont="1" applyFill="1" applyBorder="1" applyAlignment="1" applyProtection="0">
      <alignment horizontal="center" vertical="center"/>
    </xf>
    <xf numFmtId="0" fontId="0" fillId="2" borderId="49" applyNumberFormat="0" applyFont="1" applyFill="1" applyBorder="1" applyAlignment="1" applyProtection="0">
      <alignment horizontal="center" vertical="center"/>
    </xf>
    <xf numFmtId="0" fontId="6" fillId="26" borderId="19" applyNumberFormat="1" applyFont="1" applyFill="1" applyBorder="1" applyAlignment="1" applyProtection="0">
      <alignment horizontal="center" vertical="center"/>
    </xf>
    <xf numFmtId="0" fontId="6" fillId="16" borderId="19" applyNumberFormat="1" applyFont="1" applyFill="1" applyBorder="1" applyAlignment="1" applyProtection="0">
      <alignment horizontal="center" vertical="center" wrapText="1"/>
    </xf>
    <xf numFmtId="61" fontId="0" fillId="16" borderId="29" applyNumberFormat="1" applyFont="1" applyFill="1" applyBorder="1" applyAlignment="1" applyProtection="0">
      <alignment horizontal="center" vertical="center"/>
    </xf>
    <xf numFmtId="0" fontId="0" fillId="2" borderId="50" applyNumberFormat="1" applyFont="1" applyFill="1" applyBorder="1" applyAlignment="1" applyProtection="0">
      <alignment horizontal="center" vertical="center"/>
    </xf>
    <xf numFmtId="0" fontId="0" fillId="2" borderId="50" applyNumberFormat="0" applyFont="1" applyFill="1" applyBorder="1" applyAlignment="1" applyProtection="0">
      <alignment horizontal="center" vertical="center"/>
    </xf>
    <xf numFmtId="0" fontId="0" applyNumberFormat="1" applyFont="1" applyFill="0" applyBorder="0" applyAlignment="1" applyProtection="0">
      <alignment vertical="bottom"/>
    </xf>
    <xf numFmtId="49" fontId="29" fillId="2" borderId="1" applyNumberFormat="1" applyFont="1" applyFill="1" applyBorder="1" applyAlignment="1" applyProtection="0">
      <alignment horizontal="left" vertical="center"/>
    </xf>
    <xf numFmtId="0" fontId="30" fillId="2" borderId="2" applyNumberFormat="0" applyFont="1" applyFill="1" applyBorder="1" applyAlignment="1" applyProtection="0">
      <alignment horizontal="left" vertical="center"/>
    </xf>
    <xf numFmtId="0" fontId="30" fillId="2" borderId="2" applyNumberFormat="0" applyFont="1" applyFill="1" applyBorder="1" applyAlignment="1" applyProtection="0">
      <alignment horizontal="center" vertical="center"/>
    </xf>
    <xf numFmtId="49" fontId="0" fillId="2" borderId="2" applyNumberFormat="1" applyFont="1" applyFill="1" applyBorder="1" applyAlignment="1" applyProtection="0">
      <alignment horizontal="right" vertical="center"/>
    </xf>
    <xf numFmtId="2" fontId="0" fillId="2" borderId="2" applyNumberFormat="1" applyFont="1" applyFill="1" applyBorder="1" applyAlignment="1" applyProtection="0">
      <alignment horizontal="left" vertical="center"/>
    </xf>
    <xf numFmtId="0" fontId="0" fillId="2" borderId="3" applyNumberFormat="0" applyFont="1" applyFill="1" applyBorder="1" applyAlignment="1" applyProtection="0">
      <alignment vertical="center"/>
    </xf>
    <xf numFmtId="49" fontId="0" fillId="2" borderId="51" applyNumberFormat="1" applyFont="1" applyFill="1" applyBorder="1" applyAlignment="1" applyProtection="0">
      <alignment vertical="center"/>
    </xf>
    <xf numFmtId="0" fontId="30" fillId="2" borderId="17" applyNumberFormat="0" applyFont="1" applyFill="1" applyBorder="1" applyAlignment="1" applyProtection="0">
      <alignment horizontal="left" vertical="center"/>
    </xf>
    <xf numFmtId="0" fontId="30" fillId="2" borderId="17" applyNumberFormat="0" applyFont="1" applyFill="1" applyBorder="1" applyAlignment="1" applyProtection="0">
      <alignment horizontal="center" vertical="center"/>
    </xf>
    <xf numFmtId="49" fontId="0" fillId="2" borderId="17" applyNumberFormat="1" applyFont="1" applyFill="1" applyBorder="1" applyAlignment="1" applyProtection="0">
      <alignment horizontal="right" vertical="center"/>
    </xf>
    <xf numFmtId="2" fontId="0" fillId="2" borderId="17" applyNumberFormat="1" applyFont="1" applyFill="1" applyBorder="1" applyAlignment="1" applyProtection="0">
      <alignment vertical="center"/>
    </xf>
    <xf numFmtId="2" fontId="26" fillId="2" borderId="5" applyNumberFormat="1" applyFont="1" applyFill="1" applyBorder="1" applyAlignment="1" applyProtection="0">
      <alignment horizontal="center" vertical="center"/>
    </xf>
    <xf numFmtId="2" fontId="26" fillId="2" borderId="6" applyNumberFormat="1" applyFont="1" applyFill="1" applyBorder="1" applyAlignment="1" applyProtection="0">
      <alignment horizontal="center" vertical="center"/>
    </xf>
    <xf numFmtId="0" fontId="31" fillId="2" borderId="27" applyNumberFormat="0" applyFont="1" applyFill="1" applyBorder="1" applyAlignment="1" applyProtection="0">
      <alignment horizontal="left" vertical="center"/>
    </xf>
    <xf numFmtId="0" fontId="31" fillId="2" borderId="19" applyNumberFormat="0" applyFont="1" applyFill="1" applyBorder="1" applyAlignment="1" applyProtection="0">
      <alignment horizontal="left" vertical="center"/>
    </xf>
    <xf numFmtId="0" fontId="31" fillId="2" borderId="28" applyNumberFormat="0" applyFont="1" applyFill="1" applyBorder="1" applyAlignment="1" applyProtection="0">
      <alignment horizontal="left" vertical="center"/>
    </xf>
    <xf numFmtId="1" fontId="11" fillId="2" borderId="29" applyNumberFormat="1" applyFont="1" applyFill="1" applyBorder="1" applyAlignment="1" applyProtection="0">
      <alignment horizontal="center" vertical="center"/>
    </xf>
    <xf numFmtId="1" fontId="11" fillId="2" borderId="27" applyNumberFormat="1" applyFont="1" applyFill="1" applyBorder="1" applyAlignment="1" applyProtection="0">
      <alignment horizontal="center" vertical="center"/>
    </xf>
    <xf numFmtId="1" fontId="11" fillId="2" borderId="28" applyNumberFormat="1" applyFont="1" applyFill="1" applyBorder="1" applyAlignment="1" applyProtection="0">
      <alignment horizontal="center" vertical="center"/>
    </xf>
    <xf numFmtId="1" fontId="11" fillId="2" borderId="36" applyNumberFormat="1" applyFont="1" applyFill="1" applyBorder="1" applyAlignment="1" applyProtection="0">
      <alignment vertical="center"/>
    </xf>
    <xf numFmtId="1" fontId="11" fillId="2" borderId="6" applyNumberFormat="1" applyFont="1" applyFill="1" applyBorder="1" applyAlignment="1" applyProtection="0">
      <alignment vertical="center"/>
    </xf>
    <xf numFmtId="0" fontId="0" fillId="2" borderId="52" applyNumberFormat="0" applyFont="1" applyFill="1" applyBorder="1" applyAlignment="1" applyProtection="0">
      <alignment vertical="center"/>
    </xf>
    <xf numFmtId="0" fontId="32" fillId="2" borderId="19" applyNumberFormat="0" applyFont="1" applyFill="1" applyBorder="1" applyAlignment="1" applyProtection="0">
      <alignment horizontal="right" vertical="center"/>
    </xf>
    <xf numFmtId="0" fontId="33" fillId="2" borderId="19" applyNumberFormat="0" applyFont="1" applyFill="1" applyBorder="1" applyAlignment="1" applyProtection="0">
      <alignment horizontal="left" vertical="center"/>
    </xf>
    <xf numFmtId="1" fontId="12" fillId="2" borderId="19" applyNumberFormat="1" applyFont="1" applyFill="1" applyBorder="1" applyAlignment="1" applyProtection="0">
      <alignment horizontal="center" vertical="bottom"/>
    </xf>
    <xf numFmtId="1" fontId="0" fillId="2" borderId="17" applyNumberFormat="1" applyFont="1" applyFill="1" applyBorder="1" applyAlignment="1" applyProtection="0">
      <alignment vertical="bottom"/>
    </xf>
    <xf numFmtId="1" fontId="0" fillId="2" borderId="24" applyNumberFormat="1" applyFont="1" applyFill="1" applyBorder="1" applyAlignment="1" applyProtection="0">
      <alignment vertical="bottom"/>
    </xf>
    <xf numFmtId="0" fontId="32" fillId="2" borderId="28" applyNumberFormat="0" applyFont="1" applyFill="1" applyBorder="1" applyAlignment="1" applyProtection="0">
      <alignment horizontal="right" vertical="center"/>
    </xf>
    <xf numFmtId="1" fontId="12" fillId="2" borderId="27" applyNumberFormat="1" applyFont="1" applyFill="1" applyBorder="1" applyAlignment="1" applyProtection="0">
      <alignment horizontal="center" vertical="bottom"/>
    </xf>
    <xf numFmtId="1" fontId="0" fillId="2" borderId="19" applyNumberFormat="1" applyFont="1" applyFill="1" applyBorder="1" applyAlignment="1" applyProtection="0">
      <alignment vertical="bottom"/>
    </xf>
    <xf numFmtId="1" fontId="0" fillId="2" borderId="25" applyNumberFormat="1" applyFont="1" applyFill="1" applyBorder="1" applyAlignment="1" applyProtection="0">
      <alignment vertical="bottom"/>
    </xf>
    <xf numFmtId="49" fontId="12" fillId="2" borderId="29" applyNumberFormat="1" applyFont="1" applyFill="1" applyBorder="1" applyAlignment="1" applyProtection="0">
      <alignment horizontal="center" vertical="top"/>
    </xf>
    <xf numFmtId="49" fontId="34" fillId="2" borderId="29" applyNumberFormat="1" applyFont="1" applyFill="1" applyBorder="1" applyAlignment="1" applyProtection="0">
      <alignment horizontal="center" vertical="top" wrapText="1"/>
    </xf>
    <xf numFmtId="49" fontId="34" fillId="2" borderId="29" applyNumberFormat="1" applyFont="1" applyFill="1" applyBorder="1" applyAlignment="1" applyProtection="0">
      <alignment horizontal="center" vertical="center" wrapText="1"/>
    </xf>
    <xf numFmtId="49" fontId="4" fillId="2" borderId="29" applyNumberFormat="1" applyFont="1" applyFill="1" applyBorder="1" applyAlignment="1" applyProtection="0">
      <alignment horizontal="center" vertical="center" wrapText="1"/>
    </xf>
    <xf numFmtId="49" fontId="3" fillId="2" borderId="29" applyNumberFormat="1" applyFont="1" applyFill="1" applyBorder="1" applyAlignment="1" applyProtection="0">
      <alignment horizontal="center" vertical="center" wrapText="1"/>
    </xf>
    <xf numFmtId="49" fontId="12" fillId="2" borderId="29" applyNumberFormat="1" applyFont="1" applyFill="1" applyBorder="1" applyAlignment="1" applyProtection="0">
      <alignment horizontal="left" vertical="center"/>
    </xf>
    <xf numFmtId="49" fontId="35" fillId="2" borderId="29" applyNumberFormat="1" applyFont="1" applyFill="1" applyBorder="1" applyAlignment="1" applyProtection="0">
      <alignment horizontal="center" vertical="center" wrapText="1"/>
    </xf>
    <xf numFmtId="1" fontId="0" fillId="2" borderId="29" applyNumberFormat="1" applyFont="1" applyFill="1" applyBorder="1" applyAlignment="1" applyProtection="0">
      <alignment vertical="center"/>
    </xf>
    <xf numFmtId="1" fontId="12" fillId="2" borderId="29" applyNumberFormat="1" applyFont="1" applyFill="1" applyBorder="1" applyAlignment="1" applyProtection="0">
      <alignment horizontal="center" vertical="center"/>
    </xf>
    <xf numFmtId="0" fontId="17" fillId="2" borderId="29" applyNumberFormat="1" applyFont="1" applyFill="1" applyBorder="1" applyAlignment="1" applyProtection="0">
      <alignment horizontal="center" vertical="center"/>
    </xf>
    <xf numFmtId="0" fontId="0" fillId="2" borderId="53" applyNumberFormat="0" applyFont="1" applyFill="1" applyBorder="1" applyAlignment="1" applyProtection="0">
      <alignment vertical="center"/>
    </xf>
    <xf numFmtId="0" fontId="0" fillId="2" borderId="39" applyNumberFormat="0" applyFont="1" applyFill="1" applyBorder="1" applyAlignment="1" applyProtection="0">
      <alignment vertical="center"/>
    </xf>
    <xf numFmtId="0" fontId="0" fillId="2" borderId="4" applyNumberFormat="0" applyFont="1" applyFill="1" applyBorder="1" applyAlignment="1" applyProtection="0">
      <alignment vertical="center"/>
    </xf>
    <xf numFmtId="0" fontId="0" fillId="2" borderId="6" applyNumberFormat="0" applyFont="1" applyFill="1" applyBorder="1" applyAlignment="1" applyProtection="0">
      <alignment vertical="center"/>
    </xf>
    <xf numFmtId="0" fontId="0" fillId="2" borderId="40" applyNumberFormat="0" applyFont="1" applyFill="1" applyBorder="1" applyAlignment="1" applyProtection="0">
      <alignment vertical="center"/>
    </xf>
    <xf numFmtId="0" fontId="0" fillId="2" borderId="42" applyNumberFormat="0" applyFont="1" applyFill="1" applyBorder="1" applyAlignment="1" applyProtection="0">
      <alignment vertical="center"/>
    </xf>
    <xf numFmtId="0" fontId="0" applyNumberFormat="1" applyFont="1" applyFill="0" applyBorder="0" applyAlignment="1" applyProtection="0">
      <alignment vertical="bottom"/>
    </xf>
    <xf numFmtId="0" fontId="0" fillId="2" borderId="3" applyNumberFormat="0" applyFont="1" applyFill="1" applyBorder="1" applyAlignment="1" applyProtection="0">
      <alignment horizontal="center" vertical="center"/>
    </xf>
    <xf numFmtId="49" fontId="0" fillId="2" borderId="51" applyNumberFormat="1" applyFont="1" applyFill="1" applyBorder="1" applyAlignment="1" applyProtection="0">
      <alignment horizontal="left" vertical="center"/>
    </xf>
    <xf numFmtId="0" fontId="30" fillId="2" borderId="5" applyNumberFormat="0" applyFont="1" applyFill="1" applyBorder="1" applyAlignment="1" applyProtection="0">
      <alignment horizontal="center" vertical="center"/>
    </xf>
    <xf numFmtId="49" fontId="0" fillId="2" borderId="17" applyNumberFormat="1" applyFont="1" applyFill="1" applyBorder="1" applyAlignment="1" applyProtection="0">
      <alignment horizontal="left" vertical="center"/>
    </xf>
    <xf numFmtId="2" fontId="26" fillId="2" borderId="17" applyNumberFormat="1" applyFont="1" applyFill="1" applyBorder="1" applyAlignment="1" applyProtection="0">
      <alignment horizontal="center" vertical="center"/>
    </xf>
    <xf numFmtId="2" fontId="26" fillId="2" borderId="24" applyNumberFormat="1" applyFont="1" applyFill="1" applyBorder="1" applyAlignment="1" applyProtection="0">
      <alignment horizontal="center" vertical="center"/>
    </xf>
    <xf numFmtId="0" fontId="31" fillId="2" borderId="27" applyNumberFormat="1" applyFont="1" applyFill="1" applyBorder="1" applyAlignment="1" applyProtection="0">
      <alignment horizontal="left" vertical="center"/>
    </xf>
    <xf numFmtId="0" fontId="36" fillId="2" borderId="36" applyNumberFormat="0" applyFont="1" applyFill="1" applyBorder="1" applyAlignment="1" applyProtection="0">
      <alignment horizontal="left" vertical="center"/>
    </xf>
    <xf numFmtId="0" fontId="36" fillId="2" borderId="37" applyNumberFormat="0" applyFont="1" applyFill="1" applyBorder="1" applyAlignment="1" applyProtection="0">
      <alignment horizontal="left" vertical="center"/>
    </xf>
    <xf numFmtId="1" fontId="11" fillId="2" borderId="19" applyNumberFormat="1" applyFont="1" applyFill="1" applyBorder="1" applyAlignment="1" applyProtection="0">
      <alignment horizontal="center" vertical="center"/>
    </xf>
    <xf numFmtId="0" fontId="0" fillId="2" borderId="52" applyNumberFormat="0" applyFont="1" applyFill="1" applyBorder="1" applyAlignment="1" applyProtection="0">
      <alignment horizontal="left" vertical="center"/>
    </xf>
    <xf numFmtId="0" fontId="33" fillId="2" borderId="17" applyNumberFormat="0" applyFont="1" applyFill="1" applyBorder="1" applyAlignment="1" applyProtection="0">
      <alignment horizontal="left" vertical="center"/>
    </xf>
    <xf numFmtId="1" fontId="12" borderId="19" applyNumberFormat="1" applyFont="1" applyFill="0" applyBorder="1" applyAlignment="1" applyProtection="0">
      <alignment horizontal="center" vertical="bottom"/>
    </xf>
    <xf numFmtId="1" fontId="0" borderId="19" applyNumberFormat="1" applyFont="1" applyFill="0" applyBorder="1" applyAlignment="1" applyProtection="0">
      <alignment horizontal="center" vertical="bottom"/>
    </xf>
    <xf numFmtId="1" fontId="0" borderId="25" applyNumberFormat="1" applyFont="1" applyFill="0" applyBorder="1" applyAlignment="1" applyProtection="0">
      <alignment horizontal="center" vertical="bottom"/>
    </xf>
    <xf numFmtId="1" fontId="12" borderId="27" applyNumberFormat="1" applyFont="1" applyFill="0" applyBorder="1" applyAlignment="1" applyProtection="0">
      <alignment horizontal="center" vertical="bottom"/>
    </xf>
    <xf numFmtId="49" fontId="12" fillId="2" borderId="29" applyNumberFormat="1" applyFont="1" applyFill="1" applyBorder="1" applyAlignment="1" applyProtection="0">
      <alignment horizontal="center" vertical="center"/>
    </xf>
    <xf numFmtId="1" fontId="0" fillId="2" borderId="29" applyNumberFormat="1" applyFont="1" applyFill="1" applyBorder="1" applyAlignment="1" applyProtection="0">
      <alignment horizontal="center" vertical="center"/>
    </xf>
    <xf numFmtId="0" fontId="12" fillId="2" borderId="29" applyNumberFormat="0" applyFont="1" applyFill="1" applyBorder="1" applyAlignment="1" applyProtection="0">
      <alignment horizontal="left" vertical="center"/>
    </xf>
    <xf numFmtId="1" fontId="35" fillId="2" borderId="29" applyNumberFormat="1" applyFont="1" applyFill="1" applyBorder="1" applyAlignment="1" applyProtection="0">
      <alignment horizontal="center" vertical="center" wrapText="1"/>
    </xf>
    <xf numFmtId="1" fontId="12" fillId="2" borderId="29" applyNumberFormat="1" applyFont="1" applyFill="1" applyBorder="1" applyAlignment="1" applyProtection="0">
      <alignment horizontal="left" vertical="center"/>
    </xf>
    <xf numFmtId="0" fontId="12" fillId="2" borderId="53" applyNumberFormat="0" applyFont="1" applyFill="1" applyBorder="1" applyAlignment="1" applyProtection="0">
      <alignment horizontal="left" vertical="center"/>
    </xf>
    <xf numFmtId="1" fontId="35" fillId="2" borderId="18" applyNumberFormat="1" applyFont="1" applyFill="1" applyBorder="1" applyAlignment="1" applyProtection="0">
      <alignment horizontal="center" vertical="center" wrapText="1"/>
    </xf>
    <xf numFmtId="1" fontId="0" fillId="2" borderId="18" applyNumberFormat="1" applyFont="1" applyFill="1" applyBorder="1" applyAlignment="1" applyProtection="0">
      <alignment horizontal="center" vertical="center"/>
    </xf>
    <xf numFmtId="1" fontId="12" fillId="2" borderId="18" applyNumberFormat="1" applyFont="1" applyFill="1" applyBorder="1" applyAlignment="1" applyProtection="0">
      <alignment horizontal="center" vertical="center"/>
    </xf>
    <xf numFmtId="0" fontId="17" fillId="2" borderId="18" applyNumberFormat="0" applyFont="1" applyFill="1" applyBorder="1" applyAlignment="1" applyProtection="0">
      <alignment horizontal="center" vertical="center"/>
    </xf>
    <xf numFmtId="0" fontId="17" fillId="2" borderId="39" applyNumberFormat="0" applyFont="1" applyFill="1" applyBorder="1" applyAlignment="1" applyProtection="0">
      <alignment horizontal="center" vertical="center"/>
    </xf>
    <xf numFmtId="0" fontId="12" fillId="2" borderId="4" applyNumberFormat="0" applyFont="1" applyFill="1" applyBorder="1" applyAlignment="1" applyProtection="0">
      <alignment horizontal="left" vertical="center"/>
    </xf>
    <xf numFmtId="0" fontId="12" fillId="2" borderId="40" applyNumberFormat="0" applyFont="1" applyFill="1" applyBorder="1" applyAlignment="1" applyProtection="0">
      <alignment horizontal="left" vertical="center"/>
    </xf>
    <xf numFmtId="0" fontId="0" borderId="41" applyNumberFormat="0" applyFont="1" applyFill="0" applyBorder="1" applyAlignment="1" applyProtection="0">
      <alignment vertical="bottom"/>
    </xf>
    <xf numFmtId="0" fontId="0" borderId="42" applyNumberFormat="0" applyFont="1" applyFill="0" applyBorder="1" applyAlignment="1" applyProtection="0">
      <alignment vertical="bottom"/>
    </xf>
    <xf numFmtId="0" fontId="0" applyNumberFormat="1" applyFont="1" applyFill="0" applyBorder="0" applyAlignment="1" applyProtection="0">
      <alignment vertical="bottom"/>
    </xf>
    <xf numFmtId="0" fontId="0" borderId="54" applyNumberFormat="1" applyFont="1" applyFill="0" applyBorder="1" applyAlignment="1" applyProtection="0">
      <alignment vertical="bottom"/>
    </xf>
    <xf numFmtId="49" fontId="0" borderId="1" applyNumberFormat="1" applyFont="1" applyFill="0" applyBorder="1" applyAlignment="1" applyProtection="0">
      <alignment vertical="bottom"/>
    </xf>
    <xf numFmtId="49" fontId="0" borderId="2" applyNumberFormat="1" applyFont="1" applyFill="0" applyBorder="1" applyAlignment="1" applyProtection="0">
      <alignment vertical="bottom"/>
    </xf>
    <xf numFmtId="1" fontId="0" borderId="2" applyNumberFormat="1" applyFont="1" applyFill="0" applyBorder="1" applyAlignment="1" applyProtection="0">
      <alignment vertical="bottom"/>
    </xf>
    <xf numFmtId="0" fontId="0" borderId="2" applyNumberFormat="1" applyFont="1" applyFill="0" applyBorder="1" applyAlignment="1" applyProtection="0">
      <alignment vertical="bottom"/>
    </xf>
    <xf numFmtId="1" fontId="0" fillId="10" borderId="3" applyNumberFormat="1" applyFont="1" applyFill="1" applyBorder="1" applyAlignment="1" applyProtection="0">
      <alignment vertical="bottom"/>
    </xf>
    <xf numFmtId="49" fontId="0" fillId="4" borderId="4" applyNumberFormat="1" applyFont="1" applyFill="1" applyBorder="1" applyAlignment="1" applyProtection="0">
      <alignment vertical="bottom"/>
    </xf>
    <xf numFmtId="49" fontId="0" fillId="4" borderId="5" applyNumberFormat="1" applyFont="1" applyFill="1" applyBorder="1" applyAlignment="1" applyProtection="0">
      <alignment vertical="bottom"/>
    </xf>
    <xf numFmtId="1" fontId="0" fillId="4" borderId="5" applyNumberFormat="1" applyFont="1" applyFill="1" applyBorder="1" applyAlignment="1" applyProtection="0">
      <alignment vertical="bottom"/>
    </xf>
    <xf numFmtId="0" fontId="0" fillId="4" borderId="5" applyNumberFormat="0" applyFont="1" applyFill="1" applyBorder="1" applyAlignment="1" applyProtection="0">
      <alignment vertical="bottom"/>
    </xf>
    <xf numFmtId="0" fontId="0" fillId="4" borderId="5" applyNumberFormat="1" applyFont="1" applyFill="1" applyBorder="1" applyAlignment="1" applyProtection="0">
      <alignment vertical="bottom"/>
    </xf>
    <xf numFmtId="1" fontId="0" fillId="10" borderId="6" applyNumberFormat="1" applyFont="1" applyFill="1" applyBorder="1" applyAlignment="1" applyProtection="0">
      <alignment vertical="bottom"/>
    </xf>
    <xf numFmtId="1" fontId="0" borderId="5" applyNumberFormat="1" applyFont="1" applyFill="0" applyBorder="1" applyAlignment="1" applyProtection="0">
      <alignment vertical="bottom"/>
    </xf>
    <xf numFmtId="49" fontId="0" borderId="5" applyNumberFormat="1" applyFont="1" applyFill="0" applyBorder="1" applyAlignment="1" applyProtection="0">
      <alignment vertical="bottom"/>
    </xf>
    <xf numFmtId="49" fontId="0" fillId="34" borderId="5" applyNumberFormat="1" applyFont="1" applyFill="1" applyBorder="1" applyAlignment="1" applyProtection="0">
      <alignment vertical="bottom"/>
    </xf>
    <xf numFmtId="49" fontId="0" borderId="4" applyNumberFormat="1" applyFont="1" applyFill="0" applyBorder="1" applyAlignment="1" applyProtection="0">
      <alignment vertical="bottom"/>
    </xf>
    <xf numFmtId="49" fontId="0" fillId="2" borderId="5" applyNumberFormat="1" applyFont="1" applyFill="1" applyBorder="1" applyAlignment="1" applyProtection="0">
      <alignment horizontal="center" vertical="center"/>
    </xf>
    <xf numFmtId="0" fontId="0" applyNumberFormat="1" applyFont="1" applyFill="0" applyBorder="0" applyAlignment="1" applyProtection="0">
      <alignment vertical="bottom"/>
    </xf>
    <xf numFmtId="0" fontId="0" fillId="2" borderId="55" applyNumberFormat="0" applyFont="1" applyFill="1" applyBorder="1" applyAlignment="1" applyProtection="0">
      <alignment vertical="center"/>
    </xf>
    <xf numFmtId="49" fontId="9" fillId="2" borderId="56" applyNumberFormat="1" applyFont="1" applyFill="1" applyBorder="1" applyAlignment="1" applyProtection="0">
      <alignment horizontal="left" vertical="center"/>
    </xf>
    <xf numFmtId="0" fontId="0" fillId="2" borderId="57" applyNumberFormat="0" applyFont="1" applyFill="1" applyBorder="1" applyAlignment="1" applyProtection="0">
      <alignment vertical="center"/>
    </xf>
    <xf numFmtId="1" fontId="37" fillId="2" borderId="58" applyNumberFormat="1" applyFont="1" applyFill="1" applyBorder="1" applyAlignment="1" applyProtection="0">
      <alignment vertical="center"/>
    </xf>
    <xf numFmtId="1" fontId="37" fillId="2" borderId="52" applyNumberFormat="1" applyFont="1" applyFill="1" applyBorder="1" applyAlignment="1" applyProtection="0">
      <alignment horizontal="center" vertical="center"/>
    </xf>
    <xf numFmtId="1" fontId="37" fillId="2" borderId="19" applyNumberFormat="1" applyFont="1" applyFill="1" applyBorder="1" applyAlignment="1" applyProtection="0">
      <alignment horizontal="center" vertical="center"/>
    </xf>
    <xf numFmtId="1" fontId="37" fillId="2" borderId="28" applyNumberFormat="1" applyFont="1" applyFill="1" applyBorder="1" applyAlignment="1" applyProtection="0">
      <alignment horizontal="center" vertical="center"/>
    </xf>
    <xf numFmtId="1" fontId="37" fillId="2" borderId="29" applyNumberFormat="1" applyFont="1" applyFill="1" applyBorder="1" applyAlignment="1" applyProtection="0">
      <alignment horizontal="center" vertical="center"/>
    </xf>
    <xf numFmtId="1" fontId="37" fillId="2" borderId="30" applyNumberFormat="1" applyFont="1" applyFill="1" applyBorder="1" applyAlignment="1" applyProtection="0">
      <alignment horizontal="center" vertical="center"/>
    </xf>
    <xf numFmtId="1" fontId="37" fillId="2" borderId="17" applyNumberFormat="1" applyFont="1" applyFill="1" applyBorder="1" applyAlignment="1" applyProtection="0">
      <alignment horizontal="center" vertical="center"/>
    </xf>
    <xf numFmtId="1" fontId="0" fillId="2" borderId="17" applyNumberFormat="1" applyFont="1" applyFill="1" applyBorder="1" applyAlignment="1" applyProtection="0">
      <alignment vertical="center"/>
    </xf>
    <xf numFmtId="49" fontId="0" fillId="2" borderId="29" applyNumberFormat="1" applyFont="1" applyFill="1" applyBorder="1" applyAlignment="1" applyProtection="0">
      <alignment vertical="center"/>
    </xf>
    <xf numFmtId="49" fontId="34" fillId="2" borderId="29" applyNumberFormat="1" applyFont="1" applyFill="1" applyBorder="1" applyAlignment="1" applyProtection="0">
      <alignment horizontal="center" vertical="center"/>
    </xf>
    <xf numFmtId="49" fontId="0" fillId="2" borderId="29" applyNumberFormat="1" applyFont="1" applyFill="1" applyBorder="1" applyAlignment="1" applyProtection="0">
      <alignment horizontal="center" vertical="center"/>
    </xf>
    <xf numFmtId="49" fontId="4" fillId="2" borderId="29" applyNumberFormat="1" applyFont="1" applyFill="1" applyBorder="1" applyAlignment="1" applyProtection="0">
      <alignment horizontal="center" vertical="center"/>
    </xf>
    <xf numFmtId="0" fontId="0" fillId="2" borderId="36" applyNumberFormat="0" applyFont="1" applyFill="1" applyBorder="1" applyAlignment="1" applyProtection="0">
      <alignment vertical="center"/>
    </xf>
    <xf numFmtId="0" fontId="17" fillId="2" borderId="29" applyNumberFormat="0" applyFont="1" applyFill="1" applyBorder="1" applyAlignment="1" applyProtection="0">
      <alignment horizontal="center" vertical="center"/>
    </xf>
    <xf numFmtId="0" fontId="20" fillId="2" borderId="29" applyNumberFormat="0" applyFont="1" applyFill="1" applyBorder="1" applyAlignment="1" applyProtection="0">
      <alignment horizontal="center" vertical="center"/>
    </xf>
    <xf numFmtId="49" fontId="20" fillId="2" borderId="29" applyNumberFormat="1" applyFont="1" applyFill="1" applyBorder="1" applyAlignment="1" applyProtection="0">
      <alignment horizontal="left" vertical="center"/>
    </xf>
    <xf numFmtId="1" fontId="26" fillId="2" borderId="29" applyNumberFormat="1" applyFont="1" applyFill="1" applyBorder="1" applyAlignment="1" applyProtection="0">
      <alignment horizontal="center" vertical="center"/>
    </xf>
    <xf numFmtId="1" fontId="17" fillId="2" borderId="29" applyNumberFormat="1" applyFont="1" applyFill="1" applyBorder="1" applyAlignment="1" applyProtection="0">
      <alignment horizontal="center" vertical="center"/>
    </xf>
    <xf numFmtId="0" fontId="12" fillId="2" borderId="29" applyNumberFormat="1" applyFont="1" applyFill="1" applyBorder="1" applyAlignment="1" applyProtection="0">
      <alignment horizontal="center" vertical="center"/>
    </xf>
    <xf numFmtId="0" fontId="20" fillId="2" borderId="29" applyNumberFormat="1" applyFont="1" applyFill="1" applyBorder="1" applyAlignment="1" applyProtection="0">
      <alignment horizontal="left" vertical="center"/>
    </xf>
    <xf numFmtId="0" fontId="17" fillId="2" borderId="35" applyNumberFormat="0" applyFont="1" applyFill="1" applyBorder="1" applyAlignment="1" applyProtection="0">
      <alignment horizontal="center" vertical="center"/>
    </xf>
    <xf numFmtId="0" fontId="12" fillId="2" borderId="35" applyNumberFormat="0" applyFont="1" applyFill="1" applyBorder="1" applyAlignment="1" applyProtection="0">
      <alignment horizontal="center" vertical="center"/>
    </xf>
    <xf numFmtId="0" fontId="17" fillId="2" borderId="32" applyNumberFormat="0" applyFont="1" applyFill="1" applyBorder="1" applyAlignment="1" applyProtection="0">
      <alignment horizontal="center" vertical="center"/>
    </xf>
    <xf numFmtId="0" fontId="12" fillId="2" borderId="32" applyNumberFormat="0" applyFont="1" applyFill="1" applyBorder="1" applyAlignment="1" applyProtection="0">
      <alignment horizontal="center" vertical="center"/>
    </xf>
    <xf numFmtId="1" fontId="20" fillId="2" borderId="29" applyNumberFormat="1" applyFont="1" applyFill="1" applyBorder="1" applyAlignment="1" applyProtection="0">
      <alignment horizontal="left" vertical="center"/>
    </xf>
    <xf numFmtId="0" fontId="0" fillId="2" borderId="59" applyNumberFormat="0" applyFont="1" applyFill="1" applyBorder="1" applyAlignment="1" applyProtection="0">
      <alignment vertical="center"/>
    </xf>
    <xf numFmtId="0" fontId="0" fillId="2" borderId="53" applyNumberFormat="0" applyFont="1" applyFill="1" applyBorder="1" applyAlignment="1" applyProtection="0">
      <alignment vertical="bottom"/>
    </xf>
    <xf numFmtId="0" fontId="3" fillId="2" borderId="18" applyNumberFormat="0" applyFont="1" applyFill="1" applyBorder="1" applyAlignment="1" applyProtection="0">
      <alignment vertical="bottom"/>
    </xf>
    <xf numFmtId="49" fontId="5" fillId="2" borderId="18" applyNumberFormat="1" applyFont="1" applyFill="1" applyBorder="1" applyAlignment="1" applyProtection="0">
      <alignment horizontal="right" vertical="bottom"/>
    </xf>
    <xf numFmtId="0" fontId="5" fillId="2" borderId="18" applyNumberFormat="0" applyFont="1" applyFill="1" applyBorder="1" applyAlignment="1" applyProtection="0">
      <alignment horizontal="right" vertical="bottom"/>
    </xf>
    <xf numFmtId="49" fontId="3" fillId="2" borderId="4" applyNumberFormat="1" applyFont="1" applyFill="1" applyBorder="1" applyAlignment="1" applyProtection="0">
      <alignment horizontal="right" vertical="bottom"/>
    </xf>
    <xf numFmtId="0" fontId="0" fillId="2" borderId="17" applyNumberFormat="0" applyFont="1" applyFill="1" applyBorder="1" applyAlignment="1" applyProtection="0">
      <alignment horizontal="right" vertical="bottom"/>
    </xf>
    <xf numFmtId="49" fontId="3" fillId="2" borderId="5" applyNumberFormat="1" applyFont="1" applyFill="1" applyBorder="1" applyAlignment="1" applyProtection="0">
      <alignment horizontal="right" vertical="bottom"/>
    </xf>
    <xf numFmtId="0" fontId="3" fillId="2" borderId="17" applyNumberFormat="0" applyFont="1" applyFill="1" applyBorder="1" applyAlignment="1" applyProtection="0">
      <alignment horizontal="right" vertical="bottom"/>
    </xf>
    <xf numFmtId="0" fontId="38" fillId="2" borderId="17" applyNumberFormat="0" applyFont="1" applyFill="1" applyBorder="1" applyAlignment="1" applyProtection="0">
      <alignment vertical="bottom"/>
    </xf>
    <xf numFmtId="0" fontId="39" fillId="2" borderId="17" applyNumberFormat="0" applyFont="1" applyFill="1" applyBorder="1" applyAlignment="1" applyProtection="0">
      <alignment horizontal="center" vertical="center"/>
    </xf>
    <xf numFmtId="0" fontId="0" fillId="2" borderId="19" applyNumberFormat="0" applyFont="1" applyFill="1" applyBorder="1" applyAlignment="1" applyProtection="0">
      <alignment horizontal="right" vertical="bottom"/>
    </xf>
    <xf numFmtId="0" fontId="3" fillId="2" borderId="19" applyNumberFormat="0" applyFont="1" applyFill="1" applyBorder="1" applyAlignment="1" applyProtection="0">
      <alignment horizontal="right" vertical="bottom"/>
    </xf>
    <xf numFmtId="0" fontId="0" fillId="2" borderId="4" applyNumberFormat="0" applyFont="1" applyFill="1" applyBorder="1" applyAlignment="1" applyProtection="0">
      <alignment vertical="bottom"/>
    </xf>
    <xf numFmtId="0" fontId="0" fillId="2" borderId="60" applyNumberFormat="0" applyFont="1" applyFill="1" applyBorder="1" applyAlignment="1" applyProtection="0">
      <alignment vertical="center"/>
    </xf>
    <xf numFmtId="0" fontId="3" fillId="2" borderId="41" applyNumberFormat="0" applyFont="1" applyFill="1" applyBorder="1" applyAlignment="1" applyProtection="0">
      <alignment horizontal="left" vertical="center"/>
    </xf>
    <xf numFmtId="0" fontId="35" fillId="2" borderId="41" applyNumberFormat="0" applyFont="1" applyFill="1" applyBorder="1" applyAlignment="1" applyProtection="0">
      <alignment horizontal="center" vertical="center"/>
    </xf>
    <xf numFmtId="1" fontId="0" fillId="2" borderId="41" applyNumberFormat="1" applyFont="1" applyFill="1" applyBorder="1" applyAlignment="1" applyProtection="0">
      <alignment vertical="center"/>
    </xf>
    <xf numFmtId="0" fontId="0" applyNumberFormat="1" applyFont="1" applyFill="0" applyBorder="0" applyAlignment="1" applyProtection="0">
      <alignment vertical="bottom"/>
    </xf>
    <xf numFmtId="0" fontId="0" fillId="2" borderId="56" applyNumberFormat="0" applyFont="1" applyFill="1" applyBorder="1" applyAlignment="1" applyProtection="0">
      <alignment vertical="center"/>
    </xf>
    <xf numFmtId="49" fontId="0" fillId="2" borderId="57" applyNumberFormat="1" applyFont="1" applyFill="1" applyBorder="1" applyAlignment="1" applyProtection="0">
      <alignment vertical="center"/>
    </xf>
    <xf numFmtId="1" fontId="37" fillId="2" borderId="27" applyNumberFormat="1" applyFont="1" applyFill="1" applyBorder="1" applyAlignment="1" applyProtection="0">
      <alignment horizontal="left" vertical="center"/>
    </xf>
    <xf numFmtId="1" fontId="37" fillId="2" borderId="19" applyNumberFormat="1" applyFont="1" applyFill="1" applyBorder="1" applyAlignment="1" applyProtection="0">
      <alignment horizontal="left" vertical="center"/>
    </xf>
    <xf numFmtId="1" fontId="37" fillId="2" borderId="28" applyNumberFormat="1" applyFont="1" applyFill="1" applyBorder="1" applyAlignment="1" applyProtection="0">
      <alignment horizontal="left" vertical="center"/>
    </xf>
    <xf numFmtId="1" fontId="37" fillId="2" borderId="38" applyNumberFormat="1" applyFont="1" applyFill="1" applyBorder="1" applyAlignment="1" applyProtection="0">
      <alignment horizontal="left" vertical="center"/>
    </xf>
    <xf numFmtId="1" fontId="0" fillId="2" borderId="27" applyNumberFormat="1" applyFont="1" applyFill="1" applyBorder="1" applyAlignment="1" applyProtection="0">
      <alignment vertical="center"/>
    </xf>
    <xf numFmtId="1" fontId="0" fillId="2" borderId="19" applyNumberFormat="1" applyFont="1" applyFill="1" applyBorder="1" applyAlignment="1" applyProtection="0">
      <alignment vertical="center"/>
    </xf>
    <xf numFmtId="1" fontId="0" fillId="2" borderId="28" applyNumberFormat="1" applyFont="1" applyFill="1" applyBorder="1" applyAlignment="1" applyProtection="0">
      <alignment vertical="center"/>
    </xf>
    <xf numFmtId="1" fontId="0" fillId="2" borderId="30" applyNumberFormat="1" applyFont="1" applyFill="1" applyBorder="1" applyAlignment="1" applyProtection="0">
      <alignment horizontal="right" vertical="center"/>
    </xf>
    <xf numFmtId="49" fontId="35" fillId="2" borderId="29" applyNumberFormat="1" applyFont="1" applyFill="1" applyBorder="1" applyAlignment="1" applyProtection="0">
      <alignment horizontal="left" vertical="center"/>
    </xf>
    <xf numFmtId="49" fontId="40" fillId="2" borderId="29" applyNumberFormat="1" applyFont="1" applyFill="1" applyBorder="1" applyAlignment="1" applyProtection="0">
      <alignment horizontal="center" vertical="center"/>
    </xf>
    <xf numFmtId="49" fontId="34" fillId="2" borderId="29" applyNumberFormat="1" applyFont="1" applyFill="1" applyBorder="1" applyAlignment="1" applyProtection="0">
      <alignment horizontal="left" vertical="center"/>
    </xf>
    <xf numFmtId="49" fontId="41" fillId="2" borderId="29" applyNumberFormat="1" applyFont="1" applyFill="1" applyBorder="1" applyAlignment="1" applyProtection="0">
      <alignment horizontal="center" vertical="center" wrapText="1"/>
    </xf>
    <xf numFmtId="0" fontId="17" fillId="2" borderId="53" applyNumberFormat="0" applyFont="1" applyFill="1" applyBorder="1" applyAlignment="1" applyProtection="0">
      <alignment horizontal="center" vertical="center"/>
    </xf>
    <xf numFmtId="0" fontId="12" fillId="2" borderId="34" applyNumberFormat="0" applyFont="1" applyFill="1" applyBorder="1" applyAlignment="1" applyProtection="0">
      <alignment horizontal="center" vertical="center"/>
    </xf>
    <xf numFmtId="0" fontId="17" fillId="2" borderId="4" applyNumberFormat="0" applyFont="1" applyFill="1" applyBorder="1" applyAlignment="1" applyProtection="0">
      <alignment horizontal="center" vertical="center"/>
    </xf>
    <xf numFmtId="0" fontId="12" fillId="2" borderId="37" applyNumberFormat="0" applyFont="1" applyFill="1" applyBorder="1" applyAlignment="1" applyProtection="0">
      <alignment horizontal="center" vertical="center"/>
    </xf>
    <xf numFmtId="0" fontId="12" fillId="2" borderId="5" applyNumberFormat="0" applyFont="1" applyFill="1" applyBorder="1" applyAlignment="1" applyProtection="0">
      <alignment horizontal="center" vertical="center"/>
    </xf>
    <xf numFmtId="0" fontId="35" fillId="2" borderId="18" applyNumberFormat="0" applyFont="1" applyFill="1" applyBorder="1" applyAlignment="1" applyProtection="0">
      <alignment horizontal="left" vertical="center"/>
    </xf>
    <xf numFmtId="0" fontId="41" fillId="2" borderId="18" applyNumberFormat="0" applyFont="1" applyFill="1" applyBorder="1" applyAlignment="1" applyProtection="0">
      <alignment horizontal="center" vertical="center" wrapText="1"/>
    </xf>
    <xf numFmtId="1" fontId="26" fillId="2" borderId="18" applyNumberFormat="1" applyFont="1" applyFill="1" applyBorder="1" applyAlignment="1" applyProtection="0">
      <alignment horizontal="center" vertical="center"/>
    </xf>
    <xf numFmtId="0" fontId="3" fillId="2" borderId="5" applyNumberFormat="0" applyFont="1" applyFill="1" applyBorder="1" applyAlignment="1" applyProtection="0">
      <alignment vertical="bottom"/>
    </xf>
    <xf numFmtId="49" fontId="5" fillId="2" borderId="5" applyNumberFormat="1" applyFont="1" applyFill="1" applyBorder="1" applyAlignment="1" applyProtection="0">
      <alignment horizontal="right" vertical="bottom"/>
    </xf>
    <xf numFmtId="0" fontId="3" fillId="2" borderId="5" applyNumberFormat="0" applyFont="1" applyFill="1" applyBorder="1" applyAlignment="1" applyProtection="0">
      <alignment horizontal="right" vertical="bottom"/>
    </xf>
    <xf numFmtId="1" fontId="39" fillId="2" borderId="17" applyNumberFormat="1" applyFont="1" applyFill="1" applyBorder="1" applyAlignment="1" applyProtection="0">
      <alignment horizontal="center" vertical="center"/>
    </xf>
    <xf numFmtId="0" fontId="0" applyNumberFormat="1" applyFont="1" applyFill="0" applyBorder="0" applyAlignment="1" applyProtection="0">
      <alignment vertical="bottom"/>
    </xf>
    <xf numFmtId="49" fontId="29" borderId="61" applyNumberFormat="1" applyFont="1" applyFill="0" applyBorder="1" applyAlignment="1" applyProtection="0">
      <alignment horizontal="left" vertical="bottom"/>
    </xf>
    <xf numFmtId="0" fontId="0" borderId="61" applyNumberFormat="0" applyFont="1" applyFill="0" applyBorder="1" applyAlignment="1" applyProtection="0">
      <alignment horizontal="center" vertical="bottom"/>
    </xf>
    <xf numFmtId="0" fontId="0" fillId="2" borderId="61" applyNumberFormat="0" applyFont="1" applyFill="1" applyBorder="1" applyAlignment="1" applyProtection="0">
      <alignment vertical="center"/>
    </xf>
    <xf numFmtId="0" fontId="0" borderId="61" applyNumberFormat="0" applyFont="1" applyFill="0" applyBorder="1" applyAlignment="1" applyProtection="0">
      <alignment vertical="bottom"/>
    </xf>
    <xf numFmtId="49" fontId="0" borderId="55" applyNumberFormat="1" applyFont="1" applyFill="0" applyBorder="1" applyAlignment="1" applyProtection="0">
      <alignment horizontal="left" vertical="bottom"/>
    </xf>
    <xf numFmtId="0" fontId="0" borderId="55" applyNumberFormat="0" applyFont="1" applyFill="0" applyBorder="1" applyAlignment="1" applyProtection="0">
      <alignment horizontal="center" vertical="bottom"/>
    </xf>
    <xf numFmtId="0" fontId="0" borderId="55" applyNumberFormat="0" applyFont="1" applyFill="0" applyBorder="1" applyAlignment="1" applyProtection="0">
      <alignment vertical="bottom"/>
    </xf>
    <xf numFmtId="49" fontId="0" fillId="2" borderId="55" applyNumberFormat="1" applyFont="1" applyFill="1" applyBorder="1" applyAlignment="1" applyProtection="0">
      <alignment vertical="bottom"/>
    </xf>
    <xf numFmtId="0" fontId="0" borderId="61" applyNumberFormat="0" applyFont="1" applyFill="0" applyBorder="1" applyAlignment="1" applyProtection="0">
      <alignment horizontal="left" vertical="bottom"/>
    </xf>
    <xf numFmtId="1" fontId="30" fillId="2" borderId="62" applyNumberFormat="1" applyFont="1" applyFill="1" applyBorder="1" applyAlignment="1" applyProtection="0">
      <alignment horizontal="left" vertical="center"/>
    </xf>
    <xf numFmtId="0" fontId="30" fillId="2" borderId="58" applyNumberFormat="0" applyFont="1" applyFill="1" applyBorder="1" applyAlignment="1" applyProtection="0">
      <alignment horizontal="left" vertical="center"/>
    </xf>
    <xf numFmtId="0" fontId="30" fillId="2" borderId="63" applyNumberFormat="0" applyFont="1" applyFill="1" applyBorder="1" applyAlignment="1" applyProtection="0">
      <alignment horizontal="left" vertical="center"/>
    </xf>
    <xf numFmtId="1" fontId="42" fillId="2" borderId="62" applyNumberFormat="1" applyFont="1" applyFill="1" applyBorder="1" applyAlignment="1" applyProtection="0">
      <alignment horizontal="left" vertical="center" wrapText="1"/>
    </xf>
    <xf numFmtId="0" fontId="42" fillId="2" borderId="58" applyNumberFormat="0" applyFont="1" applyFill="1" applyBorder="1" applyAlignment="1" applyProtection="0">
      <alignment horizontal="left" vertical="center" wrapText="1"/>
    </xf>
    <xf numFmtId="0" fontId="42" fillId="2" borderId="63" applyNumberFormat="0" applyFont="1" applyFill="1" applyBorder="1" applyAlignment="1" applyProtection="0">
      <alignment horizontal="left" vertical="center" wrapText="1"/>
    </xf>
    <xf numFmtId="0" fontId="0" borderId="64" applyNumberFormat="0" applyFont="1" applyFill="0" applyBorder="1" applyAlignment="1" applyProtection="0">
      <alignment vertical="bottom"/>
    </xf>
    <xf numFmtId="0" fontId="30" fillId="2" borderId="61" applyNumberFormat="0" applyFont="1" applyFill="1" applyBorder="1" applyAlignment="1" applyProtection="0">
      <alignment vertical="center"/>
    </xf>
    <xf numFmtId="0" fontId="0" borderId="58" applyNumberFormat="0" applyFont="1" applyFill="0" applyBorder="1" applyAlignment="1" applyProtection="0">
      <alignment horizontal="left" vertical="bottom"/>
    </xf>
    <xf numFmtId="0" fontId="0" borderId="58" applyNumberFormat="0" applyFont="1" applyFill="0" applyBorder="1" applyAlignment="1" applyProtection="0">
      <alignment horizontal="center" vertical="bottom"/>
    </xf>
    <xf numFmtId="49" fontId="43" borderId="58" applyNumberFormat="1" applyFont="1" applyFill="0" applyBorder="1" applyAlignment="1" applyProtection="0">
      <alignment horizontal="center" vertical="bottom"/>
    </xf>
    <xf numFmtId="0" fontId="43" borderId="65" applyNumberFormat="0" applyFont="1" applyFill="0" applyBorder="1" applyAlignment="1" applyProtection="0">
      <alignment horizontal="center" vertical="bottom"/>
    </xf>
    <xf numFmtId="0" fontId="12" fillId="2" borderId="58" applyNumberFormat="0" applyFont="1" applyFill="1" applyBorder="1" applyAlignment="1" applyProtection="0">
      <alignment horizontal="right" vertical="center"/>
    </xf>
    <xf numFmtId="0" fontId="12" fillId="2" borderId="58" applyNumberFormat="0" applyFont="1" applyFill="1" applyBorder="1" applyAlignment="1" applyProtection="0">
      <alignment horizontal="center" vertical="center"/>
    </xf>
    <xf numFmtId="0" fontId="12" fillId="2" borderId="58" applyNumberFormat="0" applyFont="1" applyFill="1" applyBorder="1" applyAlignment="1" applyProtection="0">
      <alignment horizontal="left" vertical="center"/>
    </xf>
    <xf numFmtId="0" fontId="43" borderId="61" applyNumberFormat="0" applyFont="1" applyFill="0" applyBorder="1" applyAlignment="1" applyProtection="0">
      <alignment horizontal="center" vertical="bottom"/>
    </xf>
    <xf numFmtId="0" fontId="44" fillId="2" borderId="61" applyNumberFormat="0" applyFont="1" applyFill="1" applyBorder="1" applyAlignment="1" applyProtection="0">
      <alignment horizontal="left" vertical="center"/>
    </xf>
    <xf numFmtId="0" fontId="0" fillId="2" borderId="61" applyNumberFormat="0" applyFont="1" applyFill="1" applyBorder="1" applyAlignment="1" applyProtection="0">
      <alignment horizontal="center" vertical="center"/>
    </xf>
    <xf numFmtId="0" fontId="12" fillId="2" borderId="61" applyNumberFormat="0" applyFont="1" applyFill="1" applyBorder="1" applyAlignment="1" applyProtection="0">
      <alignment horizontal="left" vertical="center"/>
    </xf>
    <xf numFmtId="49" fontId="9" fillId="2" borderId="66" applyNumberFormat="1" applyFont="1" applyFill="1" applyBorder="1" applyAlignment="1" applyProtection="0">
      <alignment horizontal="left" vertical="center"/>
    </xf>
    <xf numFmtId="0" fontId="9" fillId="2" borderId="67" applyNumberFormat="0" applyFont="1" applyFill="1" applyBorder="1" applyAlignment="1" applyProtection="0">
      <alignment horizontal="left" vertical="center"/>
    </xf>
    <xf numFmtId="0" fontId="9" borderId="68" applyNumberFormat="0" applyFont="1" applyFill="0" applyBorder="1" applyAlignment="1" applyProtection="0">
      <alignment vertical="bottom"/>
    </xf>
    <xf numFmtId="0" fontId="9" borderId="69" applyNumberFormat="0" applyFont="1" applyFill="0" applyBorder="1" applyAlignment="1" applyProtection="0">
      <alignment vertical="bottom"/>
    </xf>
    <xf numFmtId="0" fontId="0" borderId="68" applyNumberFormat="0" applyFont="1" applyFill="0" applyBorder="1" applyAlignment="1" applyProtection="0">
      <alignment vertical="bottom"/>
    </xf>
    <xf numFmtId="0" fontId="0" borderId="69" applyNumberFormat="0" applyFont="1" applyFill="0" applyBorder="1" applyAlignment="1" applyProtection="0">
      <alignment vertical="bottom"/>
    </xf>
    <xf numFmtId="0" fontId="9" fillId="2" borderId="70" applyNumberFormat="0" applyFont="1" applyFill="1" applyBorder="1" applyAlignment="1" applyProtection="0">
      <alignment horizontal="left" vertical="center"/>
    </xf>
    <xf numFmtId="0" fontId="9" fillId="2" borderId="71" applyNumberFormat="0" applyFont="1" applyFill="1" applyBorder="1" applyAlignment="1" applyProtection="0">
      <alignment horizontal="left" vertical="center"/>
    </xf>
    <xf numFmtId="0" fontId="9" borderId="72" applyNumberFormat="0" applyFont="1" applyFill="0" applyBorder="1" applyAlignment="1" applyProtection="0">
      <alignment vertical="bottom"/>
    </xf>
    <xf numFmtId="0" fontId="0" borderId="72" applyNumberFormat="0" applyFont="1" applyFill="0" applyBorder="1" applyAlignment="1" applyProtection="0">
      <alignment vertical="bottom"/>
    </xf>
    <xf numFmtId="0" fontId="9" borderId="68" applyNumberFormat="0" applyFont="1" applyFill="0" applyBorder="1" applyAlignment="1" applyProtection="0">
      <alignment horizontal="center" vertical="bottom"/>
    </xf>
    <xf numFmtId="0" fontId="9" borderId="69" applyNumberFormat="0" applyFont="1" applyFill="0" applyBorder="1" applyAlignment="1" applyProtection="0">
      <alignment horizontal="center" vertical="bottom"/>
    </xf>
    <xf numFmtId="0" fontId="9" borderId="72" applyNumberFormat="0" applyFont="1" applyFill="0" applyBorder="1" applyAlignment="1" applyProtection="0">
      <alignment horizontal="center" vertical="bottom"/>
    </xf>
    <xf numFmtId="0" fontId="0" borderId="68" applyNumberFormat="0" applyFont="1" applyFill="0" applyBorder="1" applyAlignment="1" applyProtection="0">
      <alignment horizontal="center" vertical="bottom"/>
    </xf>
    <xf numFmtId="0" fontId="0" borderId="72" applyNumberFormat="0" applyFont="1" applyFill="0" applyBorder="1" applyAlignment="1" applyProtection="0">
      <alignment horizontal="center" vertical="bottom"/>
    </xf>
    <xf numFmtId="0" fontId="0" borderId="64" applyNumberFormat="0" applyFont="1" applyFill="0" applyBorder="1" applyAlignment="1" applyProtection="0">
      <alignment horizontal="center" vertical="bottom"/>
    </xf>
    <xf numFmtId="0" fontId="0" borderId="69" applyNumberFormat="0" applyFont="1" applyFill="0" applyBorder="1" applyAlignment="1" applyProtection="0">
      <alignment horizontal="center" vertical="bottom"/>
    </xf>
    <xf numFmtId="49" fontId="6" fillId="2" borderId="66" applyNumberFormat="1" applyFont="1" applyFill="1" applyBorder="1" applyAlignment="1" applyProtection="0">
      <alignment horizontal="left" vertical="center"/>
    </xf>
    <xf numFmtId="0" fontId="6" fillId="2" borderId="67" applyNumberFormat="0" applyFont="1" applyFill="1" applyBorder="1" applyAlignment="1" applyProtection="0">
      <alignment horizontal="left" vertical="center"/>
    </xf>
    <xf numFmtId="49" fontId="9" fillId="2" borderId="33" applyNumberFormat="1" applyFont="1" applyFill="1" applyBorder="1" applyAlignment="1" applyProtection="0">
      <alignment horizontal="left" vertical="center"/>
    </xf>
    <xf numFmtId="0" fontId="9" fillId="2" borderId="34" applyNumberFormat="0" applyFont="1" applyFill="1" applyBorder="1" applyAlignment="1" applyProtection="0">
      <alignment horizontal="left" vertical="center"/>
    </xf>
    <xf numFmtId="0" fontId="6" fillId="2" borderId="70" applyNumberFormat="0" applyFont="1" applyFill="1" applyBorder="1" applyAlignment="1" applyProtection="0">
      <alignment horizontal="left" vertical="center"/>
    </xf>
    <xf numFmtId="0" fontId="6" fillId="2" borderId="71" applyNumberFormat="0" applyFont="1" applyFill="1" applyBorder="1" applyAlignment="1" applyProtection="0">
      <alignment horizontal="left" vertical="center"/>
    </xf>
    <xf numFmtId="0" fontId="9" fillId="2" borderId="30" applyNumberFormat="0" applyFont="1" applyFill="1" applyBorder="1" applyAlignment="1" applyProtection="0">
      <alignment horizontal="left" vertical="center"/>
    </xf>
    <xf numFmtId="0" fontId="9" fillId="2" borderId="26" applyNumberFormat="0" applyFont="1" applyFill="1" applyBorder="1" applyAlignment="1" applyProtection="0">
      <alignment horizontal="left" vertical="center"/>
    </xf>
    <xf numFmtId="49" fontId="9" fillId="8" borderId="33" applyNumberFormat="1" applyFont="1" applyFill="1" applyBorder="1" applyAlignment="1" applyProtection="0">
      <alignment horizontal="left" vertical="center"/>
    </xf>
    <xf numFmtId="0" fontId="9" fillId="8" borderId="34" applyNumberFormat="0" applyFont="1" applyFill="1" applyBorder="1" applyAlignment="1" applyProtection="0">
      <alignment horizontal="left" vertical="center"/>
    </xf>
    <xf numFmtId="0" fontId="9" borderId="70" applyNumberFormat="0" applyFont="1" applyFill="0" applyBorder="1" applyAlignment="1" applyProtection="0">
      <alignment horizontal="left" vertical="bottom"/>
    </xf>
    <xf numFmtId="0" fontId="9" borderId="71" applyNumberFormat="0" applyFont="1" applyFill="0" applyBorder="1" applyAlignment="1" applyProtection="0">
      <alignment horizontal="left" vertical="bottom"/>
    </xf>
    <xf numFmtId="0" fontId="0" fillId="2" borderId="72" applyNumberFormat="0" applyFont="1" applyFill="1" applyBorder="1" applyAlignment="1" applyProtection="0">
      <alignment vertical="bottom"/>
    </xf>
    <xf numFmtId="0" fontId="0" fillId="2" borderId="69" applyNumberFormat="0" applyFont="1" applyFill="1" applyBorder="1" applyAlignment="1" applyProtection="0">
      <alignment vertical="bottom"/>
    </xf>
    <xf numFmtId="0" fontId="9" fillId="8" borderId="30" applyNumberFormat="0" applyFont="1" applyFill="1" applyBorder="1" applyAlignment="1" applyProtection="0">
      <alignment horizontal="left" vertical="center"/>
    </xf>
    <xf numFmtId="0" fontId="9" fillId="8" borderId="26" applyNumberFormat="0" applyFont="1" applyFill="1" applyBorder="1" applyAlignment="1" applyProtection="0">
      <alignment horizontal="left" vertical="center"/>
    </xf>
    <xf numFmtId="0" fontId="9" borderId="26" applyNumberFormat="0" applyFont="1" applyFill="0" applyBorder="1" applyAlignment="1" applyProtection="0">
      <alignment horizontal="left" vertical="bottom"/>
    </xf>
    <xf numFmtId="0" fontId="45" fillId="2" borderId="64" applyNumberFormat="0" applyFont="1" applyFill="1" applyBorder="1" applyAlignment="1" applyProtection="0">
      <alignment horizontal="center" vertical="center" wrapText="1"/>
    </xf>
    <xf numFmtId="0" fontId="45" fillId="2" borderId="61" applyNumberFormat="0" applyFont="1" applyFill="1" applyBorder="1" applyAlignment="1" applyProtection="0">
      <alignment horizontal="center" vertical="center" wrapText="1"/>
    </xf>
    <xf numFmtId="0" fontId="45" fillId="2" borderId="64" applyNumberFormat="0" applyFont="1" applyFill="1" applyBorder="1" applyAlignment="1" applyProtection="0">
      <alignment horizontal="center" vertical="bottom" wrapText="1"/>
    </xf>
    <xf numFmtId="0" fontId="45" fillId="2" borderId="61" applyNumberFormat="0" applyFont="1" applyFill="1" applyBorder="1" applyAlignment="1" applyProtection="0">
      <alignment horizontal="center" vertical="bottom" wrapText="1"/>
    </xf>
    <xf numFmtId="0" fontId="9" fillId="2" borderId="66" applyNumberFormat="0" applyFont="1" applyFill="1" applyBorder="1" applyAlignment="1" applyProtection="0">
      <alignment horizontal="left" vertical="center"/>
    </xf>
    <xf numFmtId="0" fontId="45" fillId="2" borderId="65" applyNumberFormat="0" applyFont="1" applyFill="1" applyBorder="1" applyAlignment="1" applyProtection="0">
      <alignment horizontal="center" vertical="bottom" wrapText="1"/>
    </xf>
    <xf numFmtId="0" fontId="45" fillId="2" borderId="58" applyNumberFormat="0" applyFont="1" applyFill="1" applyBorder="1" applyAlignment="1" applyProtection="0">
      <alignment horizontal="center" vertical="bottom" wrapText="1"/>
    </xf>
    <xf numFmtId="0" fontId="45" fillId="2" borderId="55" applyNumberFormat="0" applyFont="1" applyFill="1" applyBorder="1" applyAlignment="1" applyProtection="0">
      <alignment horizontal="center" vertical="bottom" wrapText="1"/>
    </xf>
    <xf numFmtId="0" fontId="45" fillId="2" borderId="58" applyNumberFormat="0" applyFont="1" applyFill="1" applyBorder="1" applyAlignment="1" applyProtection="0">
      <alignment horizontal="left" vertical="center" wrapText="1"/>
    </xf>
    <xf numFmtId="49" fontId="0" fillId="2" borderId="61" applyNumberFormat="1" applyFont="1" applyFill="1" applyBorder="1" applyAlignment="1" applyProtection="0">
      <alignment horizontal="left" vertical="center"/>
    </xf>
    <xf numFmtId="0" fontId="0" fillId="2" borderId="73" applyNumberFormat="0" applyFont="1" applyFill="1" applyBorder="1" applyAlignment="1" applyProtection="0">
      <alignment vertical="center"/>
    </xf>
    <xf numFmtId="0" fontId="0" borderId="66" applyNumberFormat="0" applyFont="1" applyFill="0" applyBorder="1" applyAlignment="1" applyProtection="0">
      <alignment vertical="bottom"/>
    </xf>
    <xf numFmtId="0" fontId="0" borderId="65" applyNumberFormat="0" applyFont="1" applyFill="0" applyBorder="1" applyAlignment="1" applyProtection="0">
      <alignment vertical="bottom"/>
    </xf>
    <xf numFmtId="0" fontId="0" fillId="2" borderId="65" applyNumberFormat="0" applyFont="1" applyFill="1" applyBorder="1" applyAlignment="1" applyProtection="0">
      <alignment vertical="center"/>
    </xf>
    <xf numFmtId="0" fontId="0" borderId="58" applyNumberFormat="0" applyFont="1" applyFill="0" applyBorder="1" applyAlignment="1" applyProtection="0">
      <alignment vertical="bottom"/>
    </xf>
    <xf numFmtId="0" fontId="0" borderId="67" applyNumberFormat="0" applyFont="1" applyFill="0" applyBorder="1" applyAlignment="1" applyProtection="0">
      <alignment horizontal="center" vertical="bottom"/>
    </xf>
    <xf numFmtId="49" fontId="0" borderId="61" applyNumberFormat="1" applyFont="1" applyFill="0" applyBorder="1" applyAlignment="1" applyProtection="0">
      <alignment horizontal="right" vertical="bottom"/>
    </xf>
    <xf numFmtId="0" fontId="0" borderId="55" applyNumberFormat="0" applyFont="1" applyFill="0" applyBorder="1" applyAlignment="1" applyProtection="0">
      <alignment horizontal="left" vertical="bottom"/>
    </xf>
    <xf numFmtId="0" fontId="0" fillId="2" borderId="55" applyNumberFormat="0" applyFont="1" applyFill="1" applyBorder="1" applyAlignment="1" applyProtection="0">
      <alignment horizontal="center" vertical="center"/>
    </xf>
    <xf numFmtId="0" fontId="0" borderId="73" applyNumberFormat="0" applyFont="1" applyFill="0" applyBorder="1" applyAlignment="1" applyProtection="0">
      <alignment vertical="bottom"/>
    </xf>
    <xf numFmtId="49" fontId="42" fillId="2" borderId="64" applyNumberFormat="1" applyFont="1" applyFill="1" applyBorder="1" applyAlignment="1" applyProtection="0">
      <alignment horizontal="left" vertical="center"/>
    </xf>
    <xf numFmtId="0" fontId="42" fillId="2" borderId="61" applyNumberFormat="0" applyFont="1" applyFill="1" applyBorder="1" applyAlignment="1" applyProtection="0">
      <alignment horizontal="center" vertical="center" wrapText="1"/>
    </xf>
    <xf numFmtId="0" fontId="42" fillId="2" borderId="73" applyNumberFormat="0" applyFont="1" applyFill="1" applyBorder="1" applyAlignment="1" applyProtection="0">
      <alignment horizontal="center" vertical="center" wrapText="1"/>
    </xf>
    <xf numFmtId="0" fontId="45" fillId="2" borderId="29" applyNumberFormat="0" applyFont="1" applyFill="1" applyBorder="1" applyAlignment="1" applyProtection="0">
      <alignment horizontal="center" vertical="center" wrapText="1"/>
    </xf>
    <xf numFmtId="49" fontId="45" fillId="2" borderId="69" applyNumberFormat="1" applyFont="1" applyFill="1" applyBorder="1" applyAlignment="1" applyProtection="0">
      <alignment horizontal="center" vertical="center" wrapText="1"/>
    </xf>
    <xf numFmtId="0" fontId="0" fillId="2" borderId="58" applyNumberFormat="0" applyFont="1" applyFill="1" applyBorder="1" applyAlignment="1" applyProtection="0">
      <alignment horizontal="center" vertical="center"/>
    </xf>
    <xf numFmtId="0" fontId="45" fillId="2" borderId="73" applyNumberFormat="0" applyFont="1" applyFill="1" applyBorder="1" applyAlignment="1" applyProtection="0">
      <alignment horizontal="left" vertical="center" wrapText="1"/>
    </xf>
    <xf numFmtId="0" fontId="45" fillId="2" borderId="29" applyNumberFormat="0" applyFont="1" applyFill="1" applyBorder="1" applyAlignment="1" applyProtection="0">
      <alignment horizontal="center" vertical="bottom" wrapText="1"/>
    </xf>
    <xf numFmtId="0" fontId="45" fillId="2" borderId="73" applyNumberFormat="0" applyFont="1" applyFill="1" applyBorder="1" applyAlignment="1" applyProtection="0">
      <alignment horizontal="center" vertical="bottom" wrapText="1"/>
    </xf>
    <xf numFmtId="0" fontId="45" fillId="2" borderId="70" applyNumberFormat="0" applyFont="1" applyFill="1" applyBorder="1" applyAlignment="1" applyProtection="0">
      <alignment horizontal="center" vertical="bottom" wrapText="1"/>
    </xf>
    <xf numFmtId="0" fontId="45" fillId="2" borderId="55" applyNumberFormat="0" applyFont="1" applyFill="1" applyBorder="1" applyAlignment="1" applyProtection="0">
      <alignment horizontal="left" vertical="center" wrapText="1"/>
    </xf>
    <xf numFmtId="0" fontId="45" fillId="2" borderId="71" applyNumberFormat="0" applyFont="1" applyFill="1" applyBorder="1" applyAlignment="1" applyProtection="0">
      <alignment horizontal="center" vertical="bottom" wrapText="1"/>
    </xf>
    <xf numFmtId="0" fontId="45" fillId="2" borderId="65" applyNumberFormat="0" applyFont="1" applyFill="1" applyBorder="1" applyAlignment="1" applyProtection="0">
      <alignment horizontal="left" vertical="center" wrapText="1"/>
    </xf>
    <xf numFmtId="0" fontId="45" fillId="2" borderId="61" applyNumberFormat="0" applyFont="1" applyFill="1" applyBorder="1" applyAlignment="1" applyProtection="0">
      <alignment horizontal="left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aaaaaa"/>
      <rgbColor rgb="ffffffff"/>
      <rgbColor rgb="fff2f2f2"/>
      <rgbColor rgb="ffbfbfbf"/>
      <rgbColor rgb="fffbd4b4"/>
      <rgbColor rgb="ffffff00"/>
      <rgbColor rgb="fffde9d9"/>
      <rgbColor rgb="ffd8d8d8"/>
      <rgbColor rgb="ff404040"/>
      <rgbColor rgb="ffff0000"/>
      <rgbColor rgb="ff1c79f0"/>
      <rgbColor rgb="ff00cc00"/>
      <rgbColor rgb="fff99a1c"/>
      <rgbColor rgb="ffe26e0e"/>
      <rgbColor rgb="ffff66ff"/>
      <rgbColor rgb="ffa6a6a6"/>
      <rgbColor rgb="ff7030a0"/>
      <rgbColor rgb="ff00cbd9"/>
      <rgbColor rgb="ffc21aa0"/>
      <rgbColor rgb="ffdb4531"/>
      <rgbColor rgb="fff6e726"/>
      <rgbColor rgb="ff0887de"/>
      <rgbColor rgb="ff57bc2e"/>
      <rgbColor rgb="ffff61b4"/>
      <rgbColor rgb="ffffc000"/>
      <rgbColor rgb="ffb2b1a8"/>
      <rgbColor rgb="ff0070c0"/>
      <rgbColor rgb="ffe26b0a"/>
      <rgbColor rgb="ff9c0006"/>
      <rgbColor rgb="ffb97034"/>
      <rgbColor rgb="ffffc7ce"/>
      <rgbColor rgb="ff7b4b23"/>
      <rgbColor rgb="ff825a3b"/>
      <rgbColor rgb="00000000"/>
      <rgbColor rgb="ff92d05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/Relationships>
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.jpeg"/><Relationship Id="rId3" Type="http://schemas.openxmlformats.org/officeDocument/2006/relationships/image" Target="../media/image2.jpeg"/><Relationship Id="rId4" Type="http://schemas.openxmlformats.org/officeDocument/2006/relationships/image" Target="../media/image3.jpeg"/><Relationship Id="rId5" Type="http://schemas.openxmlformats.org/officeDocument/2006/relationships/image" Target="../media/image4.jpeg"/><Relationship Id="rId6" Type="http://schemas.openxmlformats.org/officeDocument/2006/relationships/image" Target="../media/image5.jpeg"/><Relationship Id="rId7" Type="http://schemas.openxmlformats.org/officeDocument/2006/relationships/image" Target="../media/image6.jpeg"/><Relationship Id="rId8" Type="http://schemas.openxmlformats.org/officeDocument/2006/relationships/image" Target="../media/image7.jpeg"/><Relationship Id="rId9" Type="http://schemas.openxmlformats.org/officeDocument/2006/relationships/image" Target="../media/image8.jpeg"/><Relationship Id="rId10" Type="http://schemas.openxmlformats.org/officeDocument/2006/relationships/image" Target="../media/image9.jpeg"/><Relationship Id="rId11" Type="http://schemas.openxmlformats.org/officeDocument/2006/relationships/image" Target="../media/image10.jpeg"/><Relationship Id="rId12" Type="http://schemas.openxmlformats.org/officeDocument/2006/relationships/image" Target="../media/image11.jpeg"/><Relationship Id="rId13" Type="http://schemas.openxmlformats.org/officeDocument/2006/relationships/image" Target="../media/image12.jpeg"/><Relationship Id="rId14" Type="http://schemas.openxmlformats.org/officeDocument/2006/relationships/image" Target="../media/image13.jpeg"/><Relationship Id="rId15" Type="http://schemas.openxmlformats.org/officeDocument/2006/relationships/image" Target="../media/image14.jpeg"/><Relationship Id="rId16" Type="http://schemas.openxmlformats.org/officeDocument/2006/relationships/image" Target="../media/image15.jpeg"/><Relationship Id="rId17" Type="http://schemas.openxmlformats.org/officeDocument/2006/relationships/image" Target="../media/image16.jpeg"/><Relationship Id="rId18" Type="http://schemas.openxmlformats.org/officeDocument/2006/relationships/image" Target="../media/image17.jpeg"/><Relationship Id="rId19" Type="http://schemas.openxmlformats.org/officeDocument/2006/relationships/image" Target="../media/image18.jpeg"/><Relationship Id="rId20" Type="http://schemas.openxmlformats.org/officeDocument/2006/relationships/image" Target="../media/image19.jpeg"/><Relationship Id="rId21" Type="http://schemas.openxmlformats.org/officeDocument/2006/relationships/image" Target="../media/image20.jpeg"/><Relationship Id="rId22" Type="http://schemas.openxmlformats.org/officeDocument/2006/relationships/image" Target="../media/image21.jpeg"/><Relationship Id="rId23" Type="http://schemas.openxmlformats.org/officeDocument/2006/relationships/image" Target="../media/image22.jpeg"/><Relationship Id="rId24" Type="http://schemas.openxmlformats.org/officeDocument/2006/relationships/image" Target="../media/image23.jpeg"/><Relationship Id="rId25" Type="http://schemas.openxmlformats.org/officeDocument/2006/relationships/image" Target="../media/image24.jpeg"/><Relationship Id="rId26" Type="http://schemas.openxmlformats.org/officeDocument/2006/relationships/image" Target="../media/image25.jpeg"/><Relationship Id="rId27" Type="http://schemas.openxmlformats.org/officeDocument/2006/relationships/image" Target="../media/image26.jpeg"/><Relationship Id="rId28" Type="http://schemas.openxmlformats.org/officeDocument/2006/relationships/image" Target="../media/image27.jpeg"/><Relationship Id="rId29" Type="http://schemas.openxmlformats.org/officeDocument/2006/relationships/image" Target="../media/image28.jpeg"/><Relationship Id="rId30" Type="http://schemas.openxmlformats.org/officeDocument/2006/relationships/image" Target="../media/image29.jpeg"/><Relationship Id="rId31" Type="http://schemas.openxmlformats.org/officeDocument/2006/relationships/image" Target="../media/image30.jpeg"/></Relationships>
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5" Type="http://schemas.openxmlformats.org/officeDocument/2006/relationships/image" Target="../media/image5.png"/><Relationship Id="rId6" Type="http://schemas.openxmlformats.org/officeDocument/2006/relationships/image" Target="../media/image6.png"/><Relationship Id="rId7" Type="http://schemas.openxmlformats.org/officeDocument/2006/relationships/image" Target="../media/image7.png"/><Relationship Id="rId8" Type="http://schemas.openxmlformats.org/officeDocument/2006/relationships/image" Target="../media/image8.png"/><Relationship Id="rId9" Type="http://schemas.openxmlformats.org/officeDocument/2006/relationships/image" Target="../media/image9.png"/><Relationship Id="rId10" Type="http://schemas.openxmlformats.org/officeDocument/2006/relationships/image" Target="../media/image10.png"/><Relationship Id="rId11" Type="http://schemas.openxmlformats.org/officeDocument/2006/relationships/image" Target="../media/image11.png"/><Relationship Id="rId12" Type="http://schemas.openxmlformats.org/officeDocument/2006/relationships/image" Target="../media/image12.png"/><Relationship Id="rId13" Type="http://schemas.openxmlformats.org/officeDocument/2006/relationships/image" Target="../media/image13.png"/><Relationship Id="rId14" Type="http://schemas.openxmlformats.org/officeDocument/2006/relationships/image" Target="../media/image14.png"/><Relationship Id="rId15" Type="http://schemas.openxmlformats.org/officeDocument/2006/relationships/image" Target="../media/image15.png"/><Relationship Id="rId16" Type="http://schemas.openxmlformats.org/officeDocument/2006/relationships/image" Target="../media/image16.png"/><Relationship Id="rId17" Type="http://schemas.openxmlformats.org/officeDocument/2006/relationships/image" Target="../media/image17.png"/><Relationship Id="rId18" Type="http://schemas.openxmlformats.org/officeDocument/2006/relationships/image" Target="../media/image18.png"/><Relationship Id="rId19" Type="http://schemas.openxmlformats.org/officeDocument/2006/relationships/image" Target="../media/image19.png"/><Relationship Id="rId20" Type="http://schemas.openxmlformats.org/officeDocument/2006/relationships/image" Target="../media/image20.png"/><Relationship Id="rId21" Type="http://schemas.openxmlformats.org/officeDocument/2006/relationships/image" Target="../media/image21.png"/><Relationship Id="rId22" Type="http://schemas.openxmlformats.org/officeDocument/2006/relationships/image" Target="../media/image22.png"/><Relationship Id="rId23" Type="http://schemas.openxmlformats.org/officeDocument/2006/relationships/image" Target="../media/image23.png"/><Relationship Id="rId24" Type="http://schemas.openxmlformats.org/officeDocument/2006/relationships/image" Target="../media/image24.png"/><Relationship Id="rId25" Type="http://schemas.openxmlformats.org/officeDocument/2006/relationships/image" Target="../media/image25.png"/><Relationship Id="rId26" Type="http://schemas.openxmlformats.org/officeDocument/2006/relationships/image" Target="../media/image26.png"/><Relationship Id="rId27" Type="http://schemas.openxmlformats.org/officeDocument/2006/relationships/image" Target="../media/image27.png"/><Relationship Id="rId28" Type="http://schemas.openxmlformats.org/officeDocument/2006/relationships/image" Target="../media/image28.png"/><Relationship Id="rId29" Type="http://schemas.openxmlformats.org/officeDocument/2006/relationships/image" Target="../media/image29.png"/><Relationship Id="rId30" Type="http://schemas.openxmlformats.org/officeDocument/2006/relationships/image" Target="../media/image31.jpeg"/><Relationship Id="rId31" Type="http://schemas.openxmlformats.org/officeDocument/2006/relationships/image" Target="../media/image30.png"/><Relationship Id="rId32" Type="http://schemas.openxmlformats.org/officeDocument/2006/relationships/image" Target="../media/image31.png"/><Relationship Id="rId33" Type="http://schemas.openxmlformats.org/officeDocument/2006/relationships/image" Target="../media/image32.png"/><Relationship Id="rId34" Type="http://schemas.openxmlformats.org/officeDocument/2006/relationships/image" Target="../media/image33.png"/><Relationship Id="rId35" Type="http://schemas.openxmlformats.org/officeDocument/2006/relationships/image" Target="../media/image34.png"/><Relationship Id="rId36" Type="http://schemas.openxmlformats.org/officeDocument/2006/relationships/image" Target="../media/image35.png"/><Relationship Id="rId37" Type="http://schemas.openxmlformats.org/officeDocument/2006/relationships/image" Target="../media/image36.png"/><Relationship Id="rId38" Type="http://schemas.openxmlformats.org/officeDocument/2006/relationships/image" Target="../media/image37.png"/><Relationship Id="rId39" Type="http://schemas.openxmlformats.org/officeDocument/2006/relationships/image" Target="../media/image32.jpeg"/><Relationship Id="rId40" Type="http://schemas.openxmlformats.org/officeDocument/2006/relationships/image" Target="../media/image38.png"/><Relationship Id="rId41" Type="http://schemas.openxmlformats.org/officeDocument/2006/relationships/image" Target="../media/image39.png"/><Relationship Id="rId42" Type="http://schemas.openxmlformats.org/officeDocument/2006/relationships/image" Target="../media/image40.png"/><Relationship Id="rId43" Type="http://schemas.openxmlformats.org/officeDocument/2006/relationships/image" Target="../media/image41.png"/><Relationship Id="rId44" Type="http://schemas.openxmlformats.org/officeDocument/2006/relationships/image" Target="../media/image42.png"/><Relationship Id="rId45" Type="http://schemas.openxmlformats.org/officeDocument/2006/relationships/image" Target="../media/image43.png"/><Relationship Id="rId46" Type="http://schemas.openxmlformats.org/officeDocument/2006/relationships/image" Target="../media/image44.png"/><Relationship Id="rId47" Type="http://schemas.openxmlformats.org/officeDocument/2006/relationships/image" Target="../media/image45.png"/><Relationship Id="rId48" Type="http://schemas.openxmlformats.org/officeDocument/2006/relationships/image" Target="../media/image46.png"/><Relationship Id="rId49" Type="http://schemas.openxmlformats.org/officeDocument/2006/relationships/image" Target="../media/image47.png"/><Relationship Id="rId50" Type="http://schemas.openxmlformats.org/officeDocument/2006/relationships/image" Target="../media/image48.png"/><Relationship Id="rId51" Type="http://schemas.openxmlformats.org/officeDocument/2006/relationships/image" Target="../media/image33.jpeg"/><Relationship Id="rId52" Type="http://schemas.openxmlformats.org/officeDocument/2006/relationships/image" Target="../media/image34.jpeg"/><Relationship Id="rId53" Type="http://schemas.openxmlformats.org/officeDocument/2006/relationships/image" Target="../media/image35.jpeg"/><Relationship Id="rId54" Type="http://schemas.openxmlformats.org/officeDocument/2006/relationships/image" Target="../media/image36.jpeg"/><Relationship Id="rId55" Type="http://schemas.openxmlformats.org/officeDocument/2006/relationships/image" Target="../media/image37.jpeg"/><Relationship Id="rId56" Type="http://schemas.openxmlformats.org/officeDocument/2006/relationships/image" Target="../media/image38.jpeg"/><Relationship Id="rId57" Type="http://schemas.openxmlformats.org/officeDocument/2006/relationships/image" Target="../media/image39.jpeg"/><Relationship Id="rId58" Type="http://schemas.openxmlformats.org/officeDocument/2006/relationships/image" Target="../media/image40.jpeg"/><Relationship Id="rId59" Type="http://schemas.openxmlformats.org/officeDocument/2006/relationships/image" Target="../media/image41.jpeg"/><Relationship Id="rId60" Type="http://schemas.openxmlformats.org/officeDocument/2006/relationships/image" Target="../media/image49.png"/><Relationship Id="rId61" Type="http://schemas.openxmlformats.org/officeDocument/2006/relationships/image" Target="../media/image50.png"/><Relationship Id="rId62" Type="http://schemas.openxmlformats.org/officeDocument/2006/relationships/image" Target="../media/image51.png"/><Relationship Id="rId63" Type="http://schemas.openxmlformats.org/officeDocument/2006/relationships/image" Target="../media/image52.png"/><Relationship Id="rId64" Type="http://schemas.openxmlformats.org/officeDocument/2006/relationships/image" Target="../media/image53.png"/><Relationship Id="rId65" Type="http://schemas.openxmlformats.org/officeDocument/2006/relationships/image" Target="../media/image54.png"/><Relationship Id="rId66" Type="http://schemas.openxmlformats.org/officeDocument/2006/relationships/image" Target="../media/image55.png"/><Relationship Id="rId67" Type="http://schemas.openxmlformats.org/officeDocument/2006/relationships/image" Target="../media/image56.png"/><Relationship Id="rId68" Type="http://schemas.openxmlformats.org/officeDocument/2006/relationships/image" Target="../media/image57.png"/><Relationship Id="rId69" Type="http://schemas.openxmlformats.org/officeDocument/2006/relationships/image" Target="../media/image58.png"/><Relationship Id="rId70" Type="http://schemas.openxmlformats.org/officeDocument/2006/relationships/image" Target="../media/image59.png"/><Relationship Id="rId71" Type="http://schemas.openxmlformats.org/officeDocument/2006/relationships/image" Target="../media/image60.png"/><Relationship Id="rId72" Type="http://schemas.openxmlformats.org/officeDocument/2006/relationships/image" Target="../media/image61.png"/><Relationship Id="rId73" Type="http://schemas.openxmlformats.org/officeDocument/2006/relationships/image" Target="../media/image62.png"/><Relationship Id="rId74" Type="http://schemas.openxmlformats.org/officeDocument/2006/relationships/image" Target="../media/image63.png"/><Relationship Id="rId75" Type="http://schemas.openxmlformats.org/officeDocument/2006/relationships/image" Target="../media/image64.png"/><Relationship Id="rId76" Type="http://schemas.openxmlformats.org/officeDocument/2006/relationships/image" Target="../media/image65.png"/><Relationship Id="rId77" Type="http://schemas.openxmlformats.org/officeDocument/2006/relationships/image" Target="../media/image66.png"/><Relationship Id="rId78" Type="http://schemas.openxmlformats.org/officeDocument/2006/relationships/image" Target="../media/image67.png"/><Relationship Id="rId79" Type="http://schemas.openxmlformats.org/officeDocument/2006/relationships/image" Target="../media/image68.png"/><Relationship Id="rId80" Type="http://schemas.openxmlformats.org/officeDocument/2006/relationships/image" Target="../media/image69.png"/><Relationship Id="rId81" Type="http://schemas.openxmlformats.org/officeDocument/2006/relationships/image" Target="../media/image70.png"/><Relationship Id="rId82" Type="http://schemas.openxmlformats.org/officeDocument/2006/relationships/image" Target="../media/image71.png"/><Relationship Id="rId83" Type="http://schemas.openxmlformats.org/officeDocument/2006/relationships/image" Target="../media/image72.png"/><Relationship Id="rId84" Type="http://schemas.openxmlformats.org/officeDocument/2006/relationships/image" Target="../media/image73.png"/><Relationship Id="rId85" Type="http://schemas.openxmlformats.org/officeDocument/2006/relationships/image" Target="../media/image74.png"/><Relationship Id="rId86" Type="http://schemas.openxmlformats.org/officeDocument/2006/relationships/image" Target="../media/image75.png"/><Relationship Id="rId87" Type="http://schemas.openxmlformats.org/officeDocument/2006/relationships/image" Target="../media/image76.png"/><Relationship Id="rId88" Type="http://schemas.openxmlformats.org/officeDocument/2006/relationships/image" Target="../media/image77.png"/><Relationship Id="rId89" Type="http://schemas.openxmlformats.org/officeDocument/2006/relationships/image" Target="../media/image78.png"/><Relationship Id="rId90" Type="http://schemas.openxmlformats.org/officeDocument/2006/relationships/image" Target="../media/image42.jpeg"/><Relationship Id="rId91" Type="http://schemas.openxmlformats.org/officeDocument/2006/relationships/image" Target="../media/image43.jpeg"/><Relationship Id="rId92" Type="http://schemas.openxmlformats.org/officeDocument/2006/relationships/image" Target="../media/image79.png"/><Relationship Id="rId93" Type="http://schemas.openxmlformats.org/officeDocument/2006/relationships/image" Target="../media/image80.png"/><Relationship Id="rId94" Type="http://schemas.openxmlformats.org/officeDocument/2006/relationships/image" Target="../media/image81.png"/><Relationship Id="rId95" Type="http://schemas.openxmlformats.org/officeDocument/2006/relationships/image" Target="../media/image82.png"/><Relationship Id="rId96" Type="http://schemas.openxmlformats.org/officeDocument/2006/relationships/image" Target="../media/image83.png"/><Relationship Id="rId97" Type="http://schemas.openxmlformats.org/officeDocument/2006/relationships/image" Target="../media/image84.png"/><Relationship Id="rId98" Type="http://schemas.openxmlformats.org/officeDocument/2006/relationships/image" Target="../media/image85.png"/><Relationship Id="rId99" Type="http://schemas.openxmlformats.org/officeDocument/2006/relationships/image" Target="../media/image86.png"/><Relationship Id="rId100" Type="http://schemas.openxmlformats.org/officeDocument/2006/relationships/image" Target="../media/image87.png"/><Relationship Id="rId101" Type="http://schemas.openxmlformats.org/officeDocument/2006/relationships/image" Target="../media/image88.png"/><Relationship Id="rId102" Type="http://schemas.openxmlformats.org/officeDocument/2006/relationships/image" Target="../media/image89.png"/><Relationship Id="rId103" Type="http://schemas.openxmlformats.org/officeDocument/2006/relationships/image" Target="../media/image90.png"/><Relationship Id="rId104" Type="http://schemas.openxmlformats.org/officeDocument/2006/relationships/image" Target="../media/image91.png"/><Relationship Id="rId105" Type="http://schemas.openxmlformats.org/officeDocument/2006/relationships/image" Target="../media/image44.jpeg"/><Relationship Id="rId106" Type="http://schemas.openxmlformats.org/officeDocument/2006/relationships/image" Target="../media/image92.png"/></Relationships>

</file>

<file path=xl/drawings/_rels/drawing4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45.jpeg"/><Relationship Id="rId3" Type="http://schemas.openxmlformats.org/officeDocument/2006/relationships/image" Target="../media/image46.jpeg"/><Relationship Id="rId4" Type="http://schemas.openxmlformats.org/officeDocument/2006/relationships/image" Target="../media/image47.jpeg"/><Relationship Id="rId5" Type="http://schemas.openxmlformats.org/officeDocument/2006/relationships/image" Target="../media/image48.jpeg"/><Relationship Id="rId6" Type="http://schemas.openxmlformats.org/officeDocument/2006/relationships/image" Target="../media/image49.jpeg"/><Relationship Id="rId7" Type="http://schemas.openxmlformats.org/officeDocument/2006/relationships/image" Target="../media/image50.jpeg"/><Relationship Id="rId8" Type="http://schemas.openxmlformats.org/officeDocument/2006/relationships/image" Target="../media/image51.jpeg"/><Relationship Id="rId9" Type="http://schemas.openxmlformats.org/officeDocument/2006/relationships/image" Target="../media/image52.jpeg"/><Relationship Id="rId10" Type="http://schemas.openxmlformats.org/officeDocument/2006/relationships/image" Target="../media/image53.jpeg"/><Relationship Id="rId11" Type="http://schemas.openxmlformats.org/officeDocument/2006/relationships/image" Target="../media/image54.jpeg"/><Relationship Id="rId12" Type="http://schemas.openxmlformats.org/officeDocument/2006/relationships/image" Target="../media/image55.jpeg"/><Relationship Id="rId13" Type="http://schemas.openxmlformats.org/officeDocument/2006/relationships/image" Target="../media/image56.jpeg"/><Relationship Id="rId14" Type="http://schemas.openxmlformats.org/officeDocument/2006/relationships/image" Target="../media/image57.jpeg"/><Relationship Id="rId15" Type="http://schemas.openxmlformats.org/officeDocument/2006/relationships/image" Target="../media/image58.jpeg"/><Relationship Id="rId16" Type="http://schemas.openxmlformats.org/officeDocument/2006/relationships/image" Target="../media/image59.jpeg"/><Relationship Id="rId17" Type="http://schemas.openxmlformats.org/officeDocument/2006/relationships/image" Target="../media/image60.jpeg"/><Relationship Id="rId18" Type="http://schemas.openxmlformats.org/officeDocument/2006/relationships/image" Target="../media/image61.jpeg"/><Relationship Id="rId19" Type="http://schemas.openxmlformats.org/officeDocument/2006/relationships/image" Target="../media/image62.jpeg"/><Relationship Id="rId20" Type="http://schemas.openxmlformats.org/officeDocument/2006/relationships/image" Target="../media/image63.jpeg"/><Relationship Id="rId21" Type="http://schemas.openxmlformats.org/officeDocument/2006/relationships/image" Target="../media/image64.jpeg"/><Relationship Id="rId22" Type="http://schemas.openxmlformats.org/officeDocument/2006/relationships/image" Target="../media/image65.jpeg"/><Relationship Id="rId23" Type="http://schemas.openxmlformats.org/officeDocument/2006/relationships/image" Target="../media/image66.jpeg"/><Relationship Id="rId24" Type="http://schemas.openxmlformats.org/officeDocument/2006/relationships/image" Target="../media/image67.jpeg"/><Relationship Id="rId25" Type="http://schemas.openxmlformats.org/officeDocument/2006/relationships/image" Target="../media/image68.jpeg"/><Relationship Id="rId26" Type="http://schemas.openxmlformats.org/officeDocument/2006/relationships/image" Target="../media/image69.jpeg"/><Relationship Id="rId27" Type="http://schemas.openxmlformats.org/officeDocument/2006/relationships/image" Target="../media/image70.jpeg"/><Relationship Id="rId28" Type="http://schemas.openxmlformats.org/officeDocument/2006/relationships/image" Target="../media/image71.jpeg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</xdr:col>
      <xdr:colOff>532190</xdr:colOff>
      <xdr:row>1</xdr:row>
      <xdr:rowOff>107798</xdr:rowOff>
    </xdr:from>
    <xdr:to>
      <xdr:col>4</xdr:col>
      <xdr:colOff>749903</xdr:colOff>
      <xdr:row>7</xdr:row>
      <xdr:rowOff>181801</xdr:rowOff>
    </xdr:to>
    <xdr:pic>
      <xdr:nvPicPr>
        <xdr:cNvPr id="2" name="Slika 1" descr="Slika 1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1827590" y="309727"/>
          <a:ext cx="2084614" cy="121700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2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1</xdr:col>
      <xdr:colOff>742951</xdr:colOff>
      <xdr:row>1</xdr:row>
      <xdr:rowOff>56993</xdr:rowOff>
    </xdr:from>
    <xdr:to>
      <xdr:col>3</xdr:col>
      <xdr:colOff>394492</xdr:colOff>
      <xdr:row>7</xdr:row>
      <xdr:rowOff>148165</xdr:rowOff>
    </xdr:to>
    <xdr:pic>
      <xdr:nvPicPr>
        <xdr:cNvPr id="4" name="Slika 1" descr="Slika 1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1022350" y="318613"/>
          <a:ext cx="2813843" cy="17872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13606</xdr:colOff>
      <xdr:row>11</xdr:row>
      <xdr:rowOff>81641</xdr:rowOff>
    </xdr:from>
    <xdr:to>
      <xdr:col>2</xdr:col>
      <xdr:colOff>1467100</xdr:colOff>
      <xdr:row>11</xdr:row>
      <xdr:rowOff>1047749</xdr:rowOff>
    </xdr:to>
    <xdr:pic>
      <xdr:nvPicPr>
        <xdr:cNvPr id="5" name="Slika 1" descr="Slika 1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1982106" y="3806551"/>
          <a:ext cx="1453494" cy="96610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1666875</xdr:colOff>
      <xdr:row>12</xdr:row>
      <xdr:rowOff>15876</xdr:rowOff>
    </xdr:from>
    <xdr:to>
      <xdr:col>3</xdr:col>
      <xdr:colOff>107108</xdr:colOff>
      <xdr:row>12</xdr:row>
      <xdr:rowOff>1079045</xdr:rowOff>
    </xdr:to>
    <xdr:pic>
      <xdr:nvPicPr>
        <xdr:cNvPr id="6" name="Slika 2" descr="Slika 2"/>
        <xdr:cNvPicPr>
          <a:picLocks noChangeAspect="1"/>
        </xdr:cNvPicPr>
      </xdr:nvPicPr>
      <xdr:blipFill>
        <a:blip r:embed="rId3">
          <a:extLst/>
        </a:blip>
        <a:stretch>
          <a:fillRect/>
        </a:stretch>
      </xdr:blipFill>
      <xdr:spPr>
        <a:xfrm>
          <a:off x="1946275" y="4902836"/>
          <a:ext cx="1602534" cy="10631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15875</xdr:colOff>
      <xdr:row>13</xdr:row>
      <xdr:rowOff>79374</xdr:rowOff>
    </xdr:from>
    <xdr:to>
      <xdr:col>2</xdr:col>
      <xdr:colOff>1468437</xdr:colOff>
      <xdr:row>13</xdr:row>
      <xdr:rowOff>1047749</xdr:rowOff>
    </xdr:to>
    <xdr:pic>
      <xdr:nvPicPr>
        <xdr:cNvPr id="7" name="Slika 3" descr="Slika 3"/>
        <xdr:cNvPicPr>
          <a:picLocks noChangeAspect="1"/>
        </xdr:cNvPicPr>
      </xdr:nvPicPr>
      <xdr:blipFill>
        <a:blip r:embed="rId4">
          <a:extLst/>
        </a:blip>
        <a:stretch>
          <a:fillRect/>
        </a:stretch>
      </xdr:blipFill>
      <xdr:spPr>
        <a:xfrm>
          <a:off x="1984375" y="6128384"/>
          <a:ext cx="1452563" cy="9683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14</xdr:row>
      <xdr:rowOff>60324</xdr:rowOff>
    </xdr:from>
    <xdr:to>
      <xdr:col>3</xdr:col>
      <xdr:colOff>46577</xdr:colOff>
      <xdr:row>14</xdr:row>
      <xdr:rowOff>1079045</xdr:rowOff>
    </xdr:to>
    <xdr:pic>
      <xdr:nvPicPr>
        <xdr:cNvPr id="8" name="Slika 4" descr="Slika 4"/>
        <xdr:cNvPicPr>
          <a:picLocks noChangeAspect="1"/>
        </xdr:cNvPicPr>
      </xdr:nvPicPr>
      <xdr:blipFill>
        <a:blip r:embed="rId5">
          <a:extLst/>
        </a:blip>
        <a:stretch>
          <a:fillRect/>
        </a:stretch>
      </xdr:blipFill>
      <xdr:spPr>
        <a:xfrm>
          <a:off x="1968500" y="7271384"/>
          <a:ext cx="1519778" cy="1018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15</xdr:row>
      <xdr:rowOff>79374</xdr:rowOff>
    </xdr:from>
    <xdr:to>
      <xdr:col>3</xdr:col>
      <xdr:colOff>0</xdr:colOff>
      <xdr:row>15</xdr:row>
      <xdr:rowOff>1055461</xdr:rowOff>
    </xdr:to>
    <xdr:pic>
      <xdr:nvPicPr>
        <xdr:cNvPr id="9" name="Slika 5" descr="Slika 5"/>
        <xdr:cNvPicPr>
          <a:picLocks noChangeAspect="1"/>
        </xdr:cNvPicPr>
      </xdr:nvPicPr>
      <xdr:blipFill>
        <a:blip r:embed="rId6">
          <a:extLst/>
        </a:blip>
        <a:stretch>
          <a:fillRect/>
        </a:stretch>
      </xdr:blipFill>
      <xdr:spPr>
        <a:xfrm>
          <a:off x="1968500" y="8452484"/>
          <a:ext cx="1473200" cy="97608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15</xdr:row>
      <xdr:rowOff>1162049</xdr:rowOff>
    </xdr:from>
    <xdr:to>
      <xdr:col>3</xdr:col>
      <xdr:colOff>29709</xdr:colOff>
      <xdr:row>16</xdr:row>
      <xdr:rowOff>999670</xdr:rowOff>
    </xdr:to>
    <xdr:pic>
      <xdr:nvPicPr>
        <xdr:cNvPr id="10" name="Slika 6" descr="Slika 6"/>
        <xdr:cNvPicPr>
          <a:picLocks noChangeAspect="1"/>
        </xdr:cNvPicPr>
      </xdr:nvPicPr>
      <xdr:blipFill>
        <a:blip r:embed="rId7">
          <a:extLst/>
        </a:blip>
        <a:stretch>
          <a:fillRect/>
        </a:stretch>
      </xdr:blipFill>
      <xdr:spPr>
        <a:xfrm>
          <a:off x="1968500" y="9535159"/>
          <a:ext cx="1502910" cy="99967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31750</xdr:colOff>
      <xdr:row>17</xdr:row>
      <xdr:rowOff>79374</xdr:rowOff>
    </xdr:from>
    <xdr:to>
      <xdr:col>2</xdr:col>
      <xdr:colOff>1460045</xdr:colOff>
      <xdr:row>17</xdr:row>
      <xdr:rowOff>1037770</xdr:rowOff>
    </xdr:to>
    <xdr:pic>
      <xdr:nvPicPr>
        <xdr:cNvPr id="11" name="Slika 7" descr="Slika 7"/>
        <xdr:cNvPicPr>
          <a:picLocks noChangeAspect="1"/>
        </xdr:cNvPicPr>
      </xdr:nvPicPr>
      <xdr:blipFill>
        <a:blip r:embed="rId8">
          <a:extLst/>
        </a:blip>
        <a:stretch>
          <a:fillRect/>
        </a:stretch>
      </xdr:blipFill>
      <xdr:spPr>
        <a:xfrm>
          <a:off x="2000250" y="10776584"/>
          <a:ext cx="1428296" cy="95839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18</xdr:row>
      <xdr:rowOff>47624</xdr:rowOff>
    </xdr:from>
    <xdr:to>
      <xdr:col>3</xdr:col>
      <xdr:colOff>29709</xdr:colOff>
      <xdr:row>18</xdr:row>
      <xdr:rowOff>1047749</xdr:rowOff>
    </xdr:to>
    <xdr:pic>
      <xdr:nvPicPr>
        <xdr:cNvPr id="12" name="Slika 8" descr="Slika 8"/>
        <xdr:cNvPicPr>
          <a:picLocks noChangeAspect="1"/>
        </xdr:cNvPicPr>
      </xdr:nvPicPr>
      <xdr:blipFill>
        <a:blip r:embed="rId9">
          <a:extLst/>
        </a:blip>
        <a:stretch>
          <a:fillRect/>
        </a:stretch>
      </xdr:blipFill>
      <xdr:spPr>
        <a:xfrm>
          <a:off x="1968500" y="11906884"/>
          <a:ext cx="1502910" cy="10001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19</xdr:row>
      <xdr:rowOff>47625</xdr:rowOff>
    </xdr:from>
    <xdr:to>
      <xdr:col>3</xdr:col>
      <xdr:colOff>21316</xdr:colOff>
      <xdr:row>19</xdr:row>
      <xdr:rowOff>1036562</xdr:rowOff>
    </xdr:to>
    <xdr:pic>
      <xdr:nvPicPr>
        <xdr:cNvPr id="13" name="Slika 9" descr="Slika 9"/>
        <xdr:cNvPicPr>
          <a:picLocks noChangeAspect="1"/>
        </xdr:cNvPicPr>
      </xdr:nvPicPr>
      <xdr:blipFill>
        <a:blip r:embed="rId10">
          <a:extLst/>
        </a:blip>
        <a:stretch>
          <a:fillRect/>
        </a:stretch>
      </xdr:blipFill>
      <xdr:spPr>
        <a:xfrm>
          <a:off x="1968500" y="13068935"/>
          <a:ext cx="1494517" cy="98893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20</xdr:row>
      <xdr:rowOff>15875</xdr:rowOff>
    </xdr:from>
    <xdr:to>
      <xdr:col>3</xdr:col>
      <xdr:colOff>47171</xdr:colOff>
      <xdr:row>20</xdr:row>
      <xdr:rowOff>1037771</xdr:rowOff>
    </xdr:to>
    <xdr:pic>
      <xdr:nvPicPr>
        <xdr:cNvPr id="14" name="Slika 10" descr="Slika 10"/>
        <xdr:cNvPicPr>
          <a:picLocks noChangeAspect="1"/>
        </xdr:cNvPicPr>
      </xdr:nvPicPr>
      <xdr:blipFill>
        <a:blip r:embed="rId11">
          <a:extLst/>
        </a:blip>
        <a:stretch>
          <a:fillRect/>
        </a:stretch>
      </xdr:blipFill>
      <xdr:spPr>
        <a:xfrm>
          <a:off x="1968500" y="14199235"/>
          <a:ext cx="1520372" cy="102189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21</xdr:row>
      <xdr:rowOff>79375</xdr:rowOff>
    </xdr:from>
    <xdr:to>
      <xdr:col>3</xdr:col>
      <xdr:colOff>0</xdr:colOff>
      <xdr:row>21</xdr:row>
      <xdr:rowOff>1055461</xdr:rowOff>
    </xdr:to>
    <xdr:pic>
      <xdr:nvPicPr>
        <xdr:cNvPr id="15" name="Slika 11" descr="Slika 11"/>
        <xdr:cNvPicPr>
          <a:picLocks noChangeAspect="1"/>
        </xdr:cNvPicPr>
      </xdr:nvPicPr>
      <xdr:blipFill>
        <a:blip r:embed="rId12">
          <a:extLst/>
        </a:blip>
        <a:stretch>
          <a:fillRect/>
        </a:stretch>
      </xdr:blipFill>
      <xdr:spPr>
        <a:xfrm>
          <a:off x="1968500" y="15424785"/>
          <a:ext cx="1473200" cy="976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1666875</xdr:colOff>
      <xdr:row>22</xdr:row>
      <xdr:rowOff>63500</xdr:rowOff>
    </xdr:from>
    <xdr:to>
      <xdr:col>3</xdr:col>
      <xdr:colOff>55562</xdr:colOff>
      <xdr:row>22</xdr:row>
      <xdr:rowOff>1094922</xdr:rowOff>
    </xdr:to>
    <xdr:pic>
      <xdr:nvPicPr>
        <xdr:cNvPr id="16" name="Slika 12" descr="Slika 12"/>
        <xdr:cNvPicPr>
          <a:picLocks noChangeAspect="1"/>
        </xdr:cNvPicPr>
      </xdr:nvPicPr>
      <xdr:blipFill>
        <a:blip r:embed="rId13">
          <a:extLst/>
        </a:blip>
        <a:stretch>
          <a:fillRect/>
        </a:stretch>
      </xdr:blipFill>
      <xdr:spPr>
        <a:xfrm>
          <a:off x="1946275" y="16570960"/>
          <a:ext cx="1550988" cy="103142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15875</xdr:colOff>
      <xdr:row>23</xdr:row>
      <xdr:rowOff>79375</xdr:rowOff>
    </xdr:from>
    <xdr:to>
      <xdr:col>2</xdr:col>
      <xdr:colOff>1468437</xdr:colOff>
      <xdr:row>23</xdr:row>
      <xdr:rowOff>1047750</xdr:rowOff>
    </xdr:to>
    <xdr:pic>
      <xdr:nvPicPr>
        <xdr:cNvPr id="17" name="Slika 13" descr="Slika 13"/>
        <xdr:cNvPicPr>
          <a:picLocks noChangeAspect="1"/>
        </xdr:cNvPicPr>
      </xdr:nvPicPr>
      <xdr:blipFill>
        <a:blip r:embed="rId14">
          <a:extLst/>
        </a:blip>
        <a:stretch>
          <a:fillRect/>
        </a:stretch>
      </xdr:blipFill>
      <xdr:spPr>
        <a:xfrm>
          <a:off x="1984375" y="17748885"/>
          <a:ext cx="1452563" cy="9683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24</xdr:row>
      <xdr:rowOff>95250</xdr:rowOff>
    </xdr:from>
    <xdr:to>
      <xdr:col>3</xdr:col>
      <xdr:colOff>0</xdr:colOff>
      <xdr:row>24</xdr:row>
      <xdr:rowOff>1079046</xdr:rowOff>
    </xdr:to>
    <xdr:pic>
      <xdr:nvPicPr>
        <xdr:cNvPr id="18" name="Slika 14" descr="Slika 14"/>
        <xdr:cNvPicPr>
          <a:picLocks noChangeAspect="1"/>
        </xdr:cNvPicPr>
      </xdr:nvPicPr>
      <xdr:blipFill>
        <a:blip r:embed="rId15">
          <a:extLst/>
        </a:blip>
        <a:stretch>
          <a:fillRect/>
        </a:stretch>
      </xdr:blipFill>
      <xdr:spPr>
        <a:xfrm>
          <a:off x="1968500" y="18926810"/>
          <a:ext cx="1473200" cy="98379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12700</xdr:colOff>
      <xdr:row>27</xdr:row>
      <xdr:rowOff>88900</xdr:rowOff>
    </xdr:from>
    <xdr:to>
      <xdr:col>2</xdr:col>
      <xdr:colOff>1460500</xdr:colOff>
      <xdr:row>27</xdr:row>
      <xdr:rowOff>1054100</xdr:rowOff>
    </xdr:to>
    <xdr:pic>
      <xdr:nvPicPr>
        <xdr:cNvPr id="19" name="Slika 48" descr="Slika 48"/>
        <xdr:cNvPicPr>
          <a:picLocks noChangeAspect="1"/>
        </xdr:cNvPicPr>
      </xdr:nvPicPr>
      <xdr:blipFill>
        <a:blip r:embed="rId16">
          <a:extLst/>
        </a:blip>
        <a:stretch>
          <a:fillRect/>
        </a:stretch>
      </xdr:blipFill>
      <xdr:spPr>
        <a:xfrm>
          <a:off x="1981200" y="22406610"/>
          <a:ext cx="1447800" cy="965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1679510</xdr:colOff>
      <xdr:row>28</xdr:row>
      <xdr:rowOff>71276</xdr:rowOff>
    </xdr:from>
    <xdr:to>
      <xdr:col>3</xdr:col>
      <xdr:colOff>29805</xdr:colOff>
      <xdr:row>28</xdr:row>
      <xdr:rowOff>1061876</xdr:rowOff>
    </xdr:to>
    <xdr:pic>
      <xdr:nvPicPr>
        <xdr:cNvPr id="20" name="Slika 49" descr="Slika 49"/>
        <xdr:cNvPicPr>
          <a:picLocks noChangeAspect="1"/>
        </xdr:cNvPicPr>
      </xdr:nvPicPr>
      <xdr:blipFill>
        <a:blip r:embed="rId17">
          <a:extLst/>
        </a:blip>
        <a:stretch>
          <a:fillRect/>
        </a:stretch>
      </xdr:blipFill>
      <xdr:spPr>
        <a:xfrm>
          <a:off x="1958910" y="23551036"/>
          <a:ext cx="1512596" cy="9906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29</xdr:row>
      <xdr:rowOff>101600</xdr:rowOff>
    </xdr:from>
    <xdr:to>
      <xdr:col>2</xdr:col>
      <xdr:colOff>1447800</xdr:colOff>
      <xdr:row>29</xdr:row>
      <xdr:rowOff>1066800</xdr:rowOff>
    </xdr:to>
    <xdr:pic>
      <xdr:nvPicPr>
        <xdr:cNvPr id="21" name="Slika 50" descr="Slika 50"/>
        <xdr:cNvPicPr>
          <a:picLocks noChangeAspect="1"/>
        </xdr:cNvPicPr>
      </xdr:nvPicPr>
      <xdr:blipFill>
        <a:blip r:embed="rId18">
          <a:extLst/>
        </a:blip>
        <a:stretch>
          <a:fillRect/>
        </a:stretch>
      </xdr:blipFill>
      <xdr:spPr>
        <a:xfrm>
          <a:off x="1968500" y="24743410"/>
          <a:ext cx="1447800" cy="965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1656181</xdr:colOff>
      <xdr:row>30</xdr:row>
      <xdr:rowOff>50800</xdr:rowOff>
    </xdr:from>
    <xdr:to>
      <xdr:col>3</xdr:col>
      <xdr:colOff>64275</xdr:colOff>
      <xdr:row>30</xdr:row>
      <xdr:rowOff>1066800</xdr:rowOff>
    </xdr:to>
    <xdr:pic>
      <xdr:nvPicPr>
        <xdr:cNvPr id="22" name="Slika 51" descr="Slika 51"/>
        <xdr:cNvPicPr>
          <a:picLocks noChangeAspect="1"/>
        </xdr:cNvPicPr>
      </xdr:nvPicPr>
      <xdr:blipFill>
        <a:blip r:embed="rId19">
          <a:extLst/>
        </a:blip>
        <a:stretch>
          <a:fillRect/>
        </a:stretch>
      </xdr:blipFill>
      <xdr:spPr>
        <a:xfrm>
          <a:off x="1935581" y="25854660"/>
          <a:ext cx="1570395" cy="1016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38100</xdr:colOff>
      <xdr:row>31</xdr:row>
      <xdr:rowOff>63500</xdr:rowOff>
    </xdr:from>
    <xdr:to>
      <xdr:col>2</xdr:col>
      <xdr:colOff>1428750</xdr:colOff>
      <xdr:row>31</xdr:row>
      <xdr:rowOff>990600</xdr:rowOff>
    </xdr:to>
    <xdr:pic>
      <xdr:nvPicPr>
        <xdr:cNvPr id="23" name="Slika 52" descr="Slika 52"/>
        <xdr:cNvPicPr>
          <a:picLocks noChangeAspect="1"/>
        </xdr:cNvPicPr>
      </xdr:nvPicPr>
      <xdr:blipFill>
        <a:blip r:embed="rId20">
          <a:extLst/>
        </a:blip>
        <a:stretch>
          <a:fillRect/>
        </a:stretch>
      </xdr:blipFill>
      <xdr:spPr>
        <a:xfrm>
          <a:off x="2006600" y="27029410"/>
          <a:ext cx="1390650" cy="9271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12700</xdr:colOff>
      <xdr:row>32</xdr:row>
      <xdr:rowOff>88900</xdr:rowOff>
    </xdr:from>
    <xdr:to>
      <xdr:col>2</xdr:col>
      <xdr:colOff>1447800</xdr:colOff>
      <xdr:row>32</xdr:row>
      <xdr:rowOff>1045632</xdr:rowOff>
    </xdr:to>
    <xdr:pic>
      <xdr:nvPicPr>
        <xdr:cNvPr id="24" name="Slika 53" descr="Slika 53"/>
        <xdr:cNvPicPr>
          <a:picLocks noChangeAspect="1"/>
        </xdr:cNvPicPr>
      </xdr:nvPicPr>
      <xdr:blipFill>
        <a:blip r:embed="rId21">
          <a:extLst/>
        </a:blip>
        <a:stretch>
          <a:fillRect/>
        </a:stretch>
      </xdr:blipFill>
      <xdr:spPr>
        <a:xfrm>
          <a:off x="1981200" y="28216860"/>
          <a:ext cx="1435100" cy="95673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33</xdr:row>
      <xdr:rowOff>76200</xdr:rowOff>
    </xdr:from>
    <xdr:to>
      <xdr:col>2</xdr:col>
      <xdr:colOff>1447800</xdr:colOff>
      <xdr:row>33</xdr:row>
      <xdr:rowOff>1041400</xdr:rowOff>
    </xdr:to>
    <xdr:pic>
      <xdr:nvPicPr>
        <xdr:cNvPr id="25" name="Slika 54" descr="Slika 54"/>
        <xdr:cNvPicPr>
          <a:picLocks noChangeAspect="1"/>
        </xdr:cNvPicPr>
      </xdr:nvPicPr>
      <xdr:blipFill>
        <a:blip r:embed="rId22">
          <a:extLst/>
        </a:blip>
        <a:stretch>
          <a:fillRect/>
        </a:stretch>
      </xdr:blipFill>
      <xdr:spPr>
        <a:xfrm>
          <a:off x="1968500" y="29366210"/>
          <a:ext cx="1447800" cy="965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31101</xdr:colOff>
      <xdr:row>34</xdr:row>
      <xdr:rowOff>63500</xdr:rowOff>
    </xdr:from>
    <xdr:to>
      <xdr:col>3</xdr:col>
      <xdr:colOff>25398</xdr:colOff>
      <xdr:row>34</xdr:row>
      <xdr:rowOff>1079500</xdr:rowOff>
    </xdr:to>
    <xdr:pic>
      <xdr:nvPicPr>
        <xdr:cNvPr id="26" name="Slika 55" descr="Slika 55"/>
        <xdr:cNvPicPr>
          <a:picLocks noChangeAspect="1"/>
        </xdr:cNvPicPr>
      </xdr:nvPicPr>
      <xdr:blipFill>
        <a:blip r:embed="rId23">
          <a:extLst/>
        </a:blip>
        <a:stretch>
          <a:fillRect/>
        </a:stretch>
      </xdr:blipFill>
      <xdr:spPr>
        <a:xfrm>
          <a:off x="1999601" y="30515560"/>
          <a:ext cx="1467498" cy="1016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25400</xdr:colOff>
      <xdr:row>35</xdr:row>
      <xdr:rowOff>76200</xdr:rowOff>
    </xdr:from>
    <xdr:to>
      <xdr:col>2</xdr:col>
      <xdr:colOff>1435100</xdr:colOff>
      <xdr:row>35</xdr:row>
      <xdr:rowOff>1016000</xdr:rowOff>
    </xdr:to>
    <xdr:pic>
      <xdr:nvPicPr>
        <xdr:cNvPr id="27" name="Slika 56" descr="Slika 56"/>
        <xdr:cNvPicPr>
          <a:picLocks noChangeAspect="1"/>
        </xdr:cNvPicPr>
      </xdr:nvPicPr>
      <xdr:blipFill>
        <a:blip r:embed="rId24">
          <a:extLst/>
        </a:blip>
        <a:stretch>
          <a:fillRect/>
        </a:stretch>
      </xdr:blipFill>
      <xdr:spPr>
        <a:xfrm>
          <a:off x="1993900" y="31690310"/>
          <a:ext cx="1409700" cy="9398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1617305</xdr:colOff>
      <xdr:row>36</xdr:row>
      <xdr:rowOff>38100</xdr:rowOff>
    </xdr:from>
    <xdr:to>
      <xdr:col>3</xdr:col>
      <xdr:colOff>44450</xdr:colOff>
      <xdr:row>36</xdr:row>
      <xdr:rowOff>1092200</xdr:rowOff>
    </xdr:to>
    <xdr:pic>
      <xdr:nvPicPr>
        <xdr:cNvPr id="28" name="Slika 57" descr="Slika 57"/>
        <xdr:cNvPicPr>
          <a:picLocks noChangeAspect="1"/>
        </xdr:cNvPicPr>
      </xdr:nvPicPr>
      <xdr:blipFill>
        <a:blip r:embed="rId25">
          <a:extLst/>
        </a:blip>
        <a:stretch>
          <a:fillRect/>
        </a:stretch>
      </xdr:blipFill>
      <xdr:spPr>
        <a:xfrm>
          <a:off x="1896704" y="32814260"/>
          <a:ext cx="1589446" cy="10541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37</xdr:row>
      <xdr:rowOff>88900</xdr:rowOff>
    </xdr:from>
    <xdr:to>
      <xdr:col>2</xdr:col>
      <xdr:colOff>1447800</xdr:colOff>
      <xdr:row>37</xdr:row>
      <xdr:rowOff>1054100</xdr:rowOff>
    </xdr:to>
    <xdr:pic>
      <xdr:nvPicPr>
        <xdr:cNvPr id="29" name="Slika 58" descr="Slika 58"/>
        <xdr:cNvPicPr>
          <a:picLocks noChangeAspect="1"/>
        </xdr:cNvPicPr>
      </xdr:nvPicPr>
      <xdr:blipFill>
        <a:blip r:embed="rId26">
          <a:extLst/>
        </a:blip>
        <a:stretch>
          <a:fillRect/>
        </a:stretch>
      </xdr:blipFill>
      <xdr:spPr>
        <a:xfrm>
          <a:off x="1968500" y="34027110"/>
          <a:ext cx="1447800" cy="965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1601754</xdr:colOff>
      <xdr:row>38</xdr:row>
      <xdr:rowOff>50800</xdr:rowOff>
    </xdr:from>
    <xdr:to>
      <xdr:col>3</xdr:col>
      <xdr:colOff>63500</xdr:colOff>
      <xdr:row>38</xdr:row>
      <xdr:rowOff>1092200</xdr:rowOff>
    </xdr:to>
    <xdr:pic>
      <xdr:nvPicPr>
        <xdr:cNvPr id="30" name="Slika 59" descr="Slika 59"/>
        <xdr:cNvPicPr>
          <a:picLocks noChangeAspect="1"/>
        </xdr:cNvPicPr>
      </xdr:nvPicPr>
      <xdr:blipFill>
        <a:blip r:embed="rId27">
          <a:extLst/>
        </a:blip>
        <a:stretch>
          <a:fillRect/>
        </a:stretch>
      </xdr:blipFill>
      <xdr:spPr>
        <a:xfrm>
          <a:off x="1881153" y="35151060"/>
          <a:ext cx="1624047" cy="10414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12700</xdr:colOff>
      <xdr:row>39</xdr:row>
      <xdr:rowOff>88900</xdr:rowOff>
    </xdr:from>
    <xdr:to>
      <xdr:col>2</xdr:col>
      <xdr:colOff>1441450</xdr:colOff>
      <xdr:row>39</xdr:row>
      <xdr:rowOff>1041400</xdr:rowOff>
    </xdr:to>
    <xdr:pic>
      <xdr:nvPicPr>
        <xdr:cNvPr id="31" name="Slika 60" descr="Slika 60"/>
        <xdr:cNvPicPr>
          <a:picLocks noChangeAspect="1"/>
        </xdr:cNvPicPr>
      </xdr:nvPicPr>
      <xdr:blipFill>
        <a:blip r:embed="rId28">
          <a:extLst/>
        </a:blip>
        <a:stretch>
          <a:fillRect/>
        </a:stretch>
      </xdr:blipFill>
      <xdr:spPr>
        <a:xfrm>
          <a:off x="1981200" y="36351210"/>
          <a:ext cx="1428750" cy="9525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1601754</xdr:colOff>
      <xdr:row>40</xdr:row>
      <xdr:rowOff>50800</xdr:rowOff>
    </xdr:from>
    <xdr:to>
      <xdr:col>3</xdr:col>
      <xdr:colOff>25400</xdr:colOff>
      <xdr:row>40</xdr:row>
      <xdr:rowOff>1058332</xdr:rowOff>
    </xdr:to>
    <xdr:pic>
      <xdr:nvPicPr>
        <xdr:cNvPr id="32" name="Slika 61" descr="Slika 61"/>
        <xdr:cNvPicPr>
          <a:picLocks noChangeAspect="1"/>
        </xdr:cNvPicPr>
      </xdr:nvPicPr>
      <xdr:blipFill>
        <a:blip r:embed="rId29">
          <a:extLst/>
        </a:blip>
        <a:stretch>
          <a:fillRect/>
        </a:stretch>
      </xdr:blipFill>
      <xdr:spPr>
        <a:xfrm>
          <a:off x="1881153" y="37475160"/>
          <a:ext cx="1585947" cy="100753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25400</xdr:colOff>
      <xdr:row>41</xdr:row>
      <xdr:rowOff>88900</xdr:rowOff>
    </xdr:from>
    <xdr:to>
      <xdr:col>2</xdr:col>
      <xdr:colOff>1435100</xdr:colOff>
      <xdr:row>41</xdr:row>
      <xdr:rowOff>1028700</xdr:rowOff>
    </xdr:to>
    <xdr:pic>
      <xdr:nvPicPr>
        <xdr:cNvPr id="33" name="Slika 62" descr="Slika 62"/>
        <xdr:cNvPicPr>
          <a:picLocks noChangeAspect="1"/>
        </xdr:cNvPicPr>
      </xdr:nvPicPr>
      <xdr:blipFill>
        <a:blip r:embed="rId30">
          <a:extLst/>
        </a:blip>
        <a:stretch>
          <a:fillRect/>
        </a:stretch>
      </xdr:blipFill>
      <xdr:spPr>
        <a:xfrm>
          <a:off x="1993900" y="38675310"/>
          <a:ext cx="1409700" cy="9398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1640632</xdr:colOff>
      <xdr:row>42</xdr:row>
      <xdr:rowOff>50800</xdr:rowOff>
    </xdr:from>
    <xdr:to>
      <xdr:col>3</xdr:col>
      <xdr:colOff>72052</xdr:colOff>
      <xdr:row>42</xdr:row>
      <xdr:rowOff>1066800</xdr:rowOff>
    </xdr:to>
    <xdr:pic>
      <xdr:nvPicPr>
        <xdr:cNvPr id="34" name="Slika 63" descr="Slika 63"/>
        <xdr:cNvPicPr>
          <a:picLocks noChangeAspect="1"/>
        </xdr:cNvPicPr>
      </xdr:nvPicPr>
      <xdr:blipFill>
        <a:blip r:embed="rId31">
          <a:extLst/>
        </a:blip>
        <a:stretch>
          <a:fillRect/>
        </a:stretch>
      </xdr:blipFill>
      <xdr:spPr>
        <a:xfrm>
          <a:off x="1920032" y="39799260"/>
          <a:ext cx="1593721" cy="1016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742951</xdr:colOff>
      <xdr:row>1</xdr:row>
      <xdr:rowOff>56993</xdr:rowOff>
    </xdr:from>
    <xdr:to>
      <xdr:col>3</xdr:col>
      <xdr:colOff>653141</xdr:colOff>
      <xdr:row>7</xdr:row>
      <xdr:rowOff>148165</xdr:rowOff>
    </xdr:to>
    <xdr:pic>
      <xdr:nvPicPr>
        <xdr:cNvPr id="35" name="Slika 1" descr="Slika 1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1022350" y="318613"/>
          <a:ext cx="3072492" cy="17872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3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1</xdr:col>
      <xdr:colOff>676275</xdr:colOff>
      <xdr:row>1</xdr:row>
      <xdr:rowOff>104775</xdr:rowOff>
    </xdr:from>
    <xdr:to>
      <xdr:col>2</xdr:col>
      <xdr:colOff>1608935</xdr:colOff>
      <xdr:row>7</xdr:row>
      <xdr:rowOff>76200</xdr:rowOff>
    </xdr:to>
    <xdr:pic>
      <xdr:nvPicPr>
        <xdr:cNvPr id="37" name="Slika 1" descr="Slika 1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955675" y="366395"/>
          <a:ext cx="2621761" cy="155765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127000</xdr:colOff>
      <xdr:row>94</xdr:row>
      <xdr:rowOff>38071</xdr:rowOff>
    </xdr:from>
    <xdr:to>
      <xdr:col>2</xdr:col>
      <xdr:colOff>1562100</xdr:colOff>
      <xdr:row>94</xdr:row>
      <xdr:rowOff>1001522</xdr:rowOff>
    </xdr:to>
    <xdr:pic>
      <xdr:nvPicPr>
        <xdr:cNvPr id="38" name="Slika 93" descr="Slika 93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2095500" y="102828061"/>
          <a:ext cx="1435101" cy="96345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114300</xdr:colOff>
      <xdr:row>93</xdr:row>
      <xdr:rowOff>25371</xdr:rowOff>
    </xdr:from>
    <xdr:to>
      <xdr:col>2</xdr:col>
      <xdr:colOff>1587500</xdr:colOff>
      <xdr:row>93</xdr:row>
      <xdr:rowOff>1018458</xdr:rowOff>
    </xdr:to>
    <xdr:pic>
      <xdr:nvPicPr>
        <xdr:cNvPr id="39" name="Slika 92" descr="Slika 92"/>
        <xdr:cNvPicPr>
          <a:picLocks noChangeAspect="1"/>
        </xdr:cNvPicPr>
      </xdr:nvPicPr>
      <xdr:blipFill>
        <a:blip r:embed="rId3">
          <a:extLst/>
        </a:blip>
        <a:stretch>
          <a:fillRect/>
        </a:stretch>
      </xdr:blipFill>
      <xdr:spPr>
        <a:xfrm>
          <a:off x="2082800" y="101758086"/>
          <a:ext cx="1473200" cy="99308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92</xdr:row>
      <xdr:rowOff>12671</xdr:rowOff>
    </xdr:from>
    <xdr:to>
      <xdr:col>2</xdr:col>
      <xdr:colOff>1668945</xdr:colOff>
      <xdr:row>92</xdr:row>
      <xdr:rowOff>1057246</xdr:rowOff>
    </xdr:to>
    <xdr:pic>
      <xdr:nvPicPr>
        <xdr:cNvPr id="40" name="Slika 1902" descr="Slika 1902"/>
        <xdr:cNvPicPr>
          <a:picLocks noChangeAspect="1"/>
        </xdr:cNvPicPr>
      </xdr:nvPicPr>
      <xdr:blipFill>
        <a:blip r:embed="rId4">
          <a:extLst/>
        </a:blip>
        <a:stretch>
          <a:fillRect/>
        </a:stretch>
      </xdr:blipFill>
      <xdr:spPr>
        <a:xfrm>
          <a:off x="2019300" y="100688111"/>
          <a:ext cx="1618146" cy="10445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76200</xdr:colOff>
      <xdr:row>91</xdr:row>
      <xdr:rowOff>63471</xdr:rowOff>
    </xdr:from>
    <xdr:to>
      <xdr:col>2</xdr:col>
      <xdr:colOff>1599479</xdr:colOff>
      <xdr:row>91</xdr:row>
      <xdr:rowOff>952471</xdr:rowOff>
    </xdr:to>
    <xdr:pic>
      <xdr:nvPicPr>
        <xdr:cNvPr id="41" name="Slika 1869" descr="Slika 1869"/>
        <xdr:cNvPicPr>
          <a:picLocks noChangeAspect="1"/>
        </xdr:cNvPicPr>
      </xdr:nvPicPr>
      <xdr:blipFill>
        <a:blip r:embed="rId5">
          <a:extLst/>
        </a:blip>
        <a:stretch>
          <a:fillRect/>
        </a:stretch>
      </xdr:blipFill>
      <xdr:spPr>
        <a:xfrm>
          <a:off x="2044700" y="99681636"/>
          <a:ext cx="1523280" cy="889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127000</xdr:colOff>
      <xdr:row>84</xdr:row>
      <xdr:rowOff>62319</xdr:rowOff>
    </xdr:from>
    <xdr:to>
      <xdr:col>2</xdr:col>
      <xdr:colOff>1475258</xdr:colOff>
      <xdr:row>85</xdr:row>
      <xdr:rowOff>964</xdr:rowOff>
    </xdr:to>
    <xdr:pic>
      <xdr:nvPicPr>
        <xdr:cNvPr id="42" name="Slika 206" descr="Slika 206"/>
        <xdr:cNvPicPr>
          <a:picLocks noChangeAspect="1"/>
        </xdr:cNvPicPr>
      </xdr:nvPicPr>
      <xdr:blipFill>
        <a:blip r:embed="rId6">
          <a:extLst/>
        </a:blip>
        <a:stretch>
          <a:fillRect/>
        </a:stretch>
      </xdr:blipFill>
      <xdr:spPr>
        <a:xfrm>
          <a:off x="2095500" y="91175929"/>
          <a:ext cx="1348259" cy="99592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139700</xdr:colOff>
      <xdr:row>85</xdr:row>
      <xdr:rowOff>63472</xdr:rowOff>
    </xdr:from>
    <xdr:to>
      <xdr:col>2</xdr:col>
      <xdr:colOff>1625600</xdr:colOff>
      <xdr:row>85</xdr:row>
      <xdr:rowOff>1020369</xdr:rowOff>
    </xdr:to>
    <xdr:pic>
      <xdr:nvPicPr>
        <xdr:cNvPr id="43" name="Slika 211" descr="Slika 211"/>
        <xdr:cNvPicPr>
          <a:picLocks noChangeAspect="1"/>
        </xdr:cNvPicPr>
      </xdr:nvPicPr>
      <xdr:blipFill>
        <a:blip r:embed="rId7">
          <a:extLst/>
        </a:blip>
        <a:stretch>
          <a:fillRect/>
        </a:stretch>
      </xdr:blipFill>
      <xdr:spPr>
        <a:xfrm>
          <a:off x="2108200" y="92234357"/>
          <a:ext cx="1485901" cy="95689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101600</xdr:colOff>
      <xdr:row>85</xdr:row>
      <xdr:rowOff>1041372</xdr:rowOff>
    </xdr:from>
    <xdr:to>
      <xdr:col>2</xdr:col>
      <xdr:colOff>1498600</xdr:colOff>
      <xdr:row>86</xdr:row>
      <xdr:rowOff>933769</xdr:rowOff>
    </xdr:to>
    <xdr:pic>
      <xdr:nvPicPr>
        <xdr:cNvPr id="44" name="Slika 217" descr="Slika 217"/>
        <xdr:cNvPicPr>
          <a:picLocks noChangeAspect="1"/>
        </xdr:cNvPicPr>
      </xdr:nvPicPr>
      <xdr:blipFill>
        <a:blip r:embed="rId8">
          <a:extLst/>
        </a:blip>
        <a:stretch>
          <a:fillRect/>
        </a:stretch>
      </xdr:blipFill>
      <xdr:spPr>
        <a:xfrm>
          <a:off x="2070100" y="93212257"/>
          <a:ext cx="1397001" cy="94967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101600</xdr:colOff>
      <xdr:row>86</xdr:row>
      <xdr:rowOff>1057247</xdr:rowOff>
    </xdr:from>
    <xdr:to>
      <xdr:col>3</xdr:col>
      <xdr:colOff>15771</xdr:colOff>
      <xdr:row>88</xdr:row>
      <xdr:rowOff>101572</xdr:rowOff>
    </xdr:to>
    <xdr:pic>
      <xdr:nvPicPr>
        <xdr:cNvPr id="45" name="Slika 224" descr="Slika 224"/>
        <xdr:cNvPicPr>
          <a:picLocks noChangeAspect="1"/>
        </xdr:cNvPicPr>
      </xdr:nvPicPr>
      <xdr:blipFill>
        <a:blip r:embed="rId9">
          <a:extLst/>
        </a:blip>
        <a:stretch>
          <a:fillRect/>
        </a:stretch>
      </xdr:blipFill>
      <xdr:spPr>
        <a:xfrm>
          <a:off x="2070100" y="94285407"/>
          <a:ext cx="1603272" cy="11588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139700</xdr:colOff>
      <xdr:row>87</xdr:row>
      <xdr:rowOff>1057247</xdr:rowOff>
    </xdr:from>
    <xdr:to>
      <xdr:col>2</xdr:col>
      <xdr:colOff>1485900</xdr:colOff>
      <xdr:row>88</xdr:row>
      <xdr:rowOff>1028344</xdr:rowOff>
    </xdr:to>
    <xdr:pic>
      <xdr:nvPicPr>
        <xdr:cNvPr id="46" name="Slika 233" descr="Slika 233"/>
        <xdr:cNvPicPr>
          <a:picLocks noChangeAspect="1"/>
        </xdr:cNvPicPr>
      </xdr:nvPicPr>
      <xdr:blipFill>
        <a:blip r:embed="rId10">
          <a:extLst/>
        </a:blip>
        <a:stretch>
          <a:fillRect/>
        </a:stretch>
      </xdr:blipFill>
      <xdr:spPr>
        <a:xfrm>
          <a:off x="2108200" y="95342682"/>
          <a:ext cx="1346200" cy="102837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1676401</xdr:colOff>
      <xdr:row>81</xdr:row>
      <xdr:rowOff>76173</xdr:rowOff>
    </xdr:from>
    <xdr:to>
      <xdr:col>2</xdr:col>
      <xdr:colOff>1641206</xdr:colOff>
      <xdr:row>81</xdr:row>
      <xdr:rowOff>990573</xdr:rowOff>
    </xdr:to>
    <xdr:pic>
      <xdr:nvPicPr>
        <xdr:cNvPr id="47" name="Slika 197" descr="Slika 197"/>
        <xdr:cNvPicPr>
          <a:picLocks noChangeAspect="1"/>
        </xdr:cNvPicPr>
      </xdr:nvPicPr>
      <xdr:blipFill>
        <a:blip r:embed="rId11">
          <a:extLst/>
        </a:blip>
        <a:stretch>
          <a:fillRect/>
        </a:stretch>
      </xdr:blipFill>
      <xdr:spPr>
        <a:xfrm>
          <a:off x="1955800" y="86914328"/>
          <a:ext cx="1653907" cy="9144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80</xdr:row>
      <xdr:rowOff>50773</xdr:rowOff>
    </xdr:from>
    <xdr:to>
      <xdr:col>3</xdr:col>
      <xdr:colOff>34482</xdr:colOff>
      <xdr:row>80</xdr:row>
      <xdr:rowOff>977873</xdr:rowOff>
    </xdr:to>
    <xdr:pic>
      <xdr:nvPicPr>
        <xdr:cNvPr id="48" name="Slika 195" descr="Slika 195"/>
        <xdr:cNvPicPr>
          <a:picLocks noChangeAspect="1"/>
        </xdr:cNvPicPr>
      </xdr:nvPicPr>
      <xdr:blipFill>
        <a:blip r:embed="rId12">
          <a:extLst/>
        </a:blip>
        <a:stretch>
          <a:fillRect/>
        </a:stretch>
      </xdr:blipFill>
      <xdr:spPr>
        <a:xfrm>
          <a:off x="1968500" y="85831653"/>
          <a:ext cx="1723583" cy="9271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1676400</xdr:colOff>
      <xdr:row>79</xdr:row>
      <xdr:rowOff>126973</xdr:rowOff>
    </xdr:from>
    <xdr:to>
      <xdr:col>2</xdr:col>
      <xdr:colOff>1599938</xdr:colOff>
      <xdr:row>79</xdr:row>
      <xdr:rowOff>990573</xdr:rowOff>
    </xdr:to>
    <xdr:pic>
      <xdr:nvPicPr>
        <xdr:cNvPr id="49" name="Slika 158" descr="Slika 158"/>
        <xdr:cNvPicPr>
          <a:picLocks noChangeAspect="1"/>
        </xdr:cNvPicPr>
      </xdr:nvPicPr>
      <xdr:blipFill>
        <a:blip r:embed="rId13">
          <a:extLst/>
        </a:blip>
        <a:stretch>
          <a:fillRect/>
        </a:stretch>
      </xdr:blipFill>
      <xdr:spPr>
        <a:xfrm>
          <a:off x="1955800" y="84850578"/>
          <a:ext cx="1612639" cy="8636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38100</xdr:colOff>
      <xdr:row>78</xdr:row>
      <xdr:rowOff>12673</xdr:rowOff>
    </xdr:from>
    <xdr:to>
      <xdr:col>2</xdr:col>
      <xdr:colOff>1569646</xdr:colOff>
      <xdr:row>78</xdr:row>
      <xdr:rowOff>1003273</xdr:rowOff>
    </xdr:to>
    <xdr:pic>
      <xdr:nvPicPr>
        <xdr:cNvPr id="50" name="Slika 152" descr="Slika 152"/>
        <xdr:cNvPicPr>
          <a:picLocks noChangeAspect="1"/>
        </xdr:cNvPicPr>
      </xdr:nvPicPr>
      <xdr:blipFill>
        <a:blip r:embed="rId14">
          <a:extLst/>
        </a:blip>
        <a:stretch>
          <a:fillRect/>
        </a:stretch>
      </xdr:blipFill>
      <xdr:spPr>
        <a:xfrm>
          <a:off x="2006600" y="83679003"/>
          <a:ext cx="1531547" cy="9906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74</xdr:row>
      <xdr:rowOff>1057250</xdr:rowOff>
    </xdr:from>
    <xdr:to>
      <xdr:col>3</xdr:col>
      <xdr:colOff>3599</xdr:colOff>
      <xdr:row>75</xdr:row>
      <xdr:rowOff>977875</xdr:rowOff>
    </xdr:to>
    <xdr:pic>
      <xdr:nvPicPr>
        <xdr:cNvPr id="51" name="Slika 183" descr="Slika 183"/>
        <xdr:cNvPicPr>
          <a:picLocks noChangeAspect="1"/>
        </xdr:cNvPicPr>
      </xdr:nvPicPr>
      <xdr:blipFill>
        <a:blip r:embed="rId15">
          <a:extLst/>
        </a:blip>
        <a:stretch>
          <a:fillRect/>
        </a:stretch>
      </xdr:blipFill>
      <xdr:spPr>
        <a:xfrm>
          <a:off x="1968500" y="79390850"/>
          <a:ext cx="1692700" cy="9779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1587500</xdr:colOff>
      <xdr:row>74</xdr:row>
      <xdr:rowOff>25375</xdr:rowOff>
    </xdr:from>
    <xdr:to>
      <xdr:col>2</xdr:col>
      <xdr:colOff>1622539</xdr:colOff>
      <xdr:row>74</xdr:row>
      <xdr:rowOff>965175</xdr:rowOff>
    </xdr:to>
    <xdr:pic>
      <xdr:nvPicPr>
        <xdr:cNvPr id="52" name="Slika 180" descr="Slika 180"/>
        <xdr:cNvPicPr>
          <a:picLocks noChangeAspect="1"/>
        </xdr:cNvPicPr>
      </xdr:nvPicPr>
      <xdr:blipFill>
        <a:blip r:embed="rId16">
          <a:extLst/>
        </a:blip>
        <a:stretch>
          <a:fillRect/>
        </a:stretch>
      </xdr:blipFill>
      <xdr:spPr>
        <a:xfrm>
          <a:off x="1866900" y="78358975"/>
          <a:ext cx="1724139" cy="9398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72</xdr:row>
      <xdr:rowOff>1057250</xdr:rowOff>
    </xdr:from>
    <xdr:to>
      <xdr:col>3</xdr:col>
      <xdr:colOff>15538</xdr:colOff>
      <xdr:row>74</xdr:row>
      <xdr:rowOff>50775</xdr:rowOff>
    </xdr:to>
    <xdr:pic>
      <xdr:nvPicPr>
        <xdr:cNvPr id="53" name="Slika 177" descr="Slika 177"/>
        <xdr:cNvPicPr>
          <a:picLocks noChangeAspect="1"/>
        </xdr:cNvPicPr>
      </xdr:nvPicPr>
      <xdr:blipFill>
        <a:blip r:embed="rId17">
          <a:extLst/>
        </a:blip>
        <a:stretch>
          <a:fillRect/>
        </a:stretch>
      </xdr:blipFill>
      <xdr:spPr>
        <a:xfrm>
          <a:off x="1968500" y="77276300"/>
          <a:ext cx="1704639" cy="11080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71</xdr:row>
      <xdr:rowOff>1057250</xdr:rowOff>
    </xdr:from>
    <xdr:to>
      <xdr:col>3</xdr:col>
      <xdr:colOff>72809</xdr:colOff>
      <xdr:row>72</xdr:row>
      <xdr:rowOff>888975</xdr:rowOff>
    </xdr:to>
    <xdr:pic>
      <xdr:nvPicPr>
        <xdr:cNvPr id="54" name="Slika 160" descr="Slika 160"/>
        <xdr:cNvPicPr>
          <a:picLocks noChangeAspect="1"/>
        </xdr:cNvPicPr>
      </xdr:nvPicPr>
      <xdr:blipFill>
        <a:blip r:embed="rId18">
          <a:extLst/>
        </a:blip>
        <a:stretch>
          <a:fillRect/>
        </a:stretch>
      </xdr:blipFill>
      <xdr:spPr>
        <a:xfrm>
          <a:off x="1968500" y="76219025"/>
          <a:ext cx="1761910" cy="889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70</xdr:row>
      <xdr:rowOff>1057250</xdr:rowOff>
    </xdr:from>
    <xdr:to>
      <xdr:col>3</xdr:col>
      <xdr:colOff>58937</xdr:colOff>
      <xdr:row>71</xdr:row>
      <xdr:rowOff>876275</xdr:rowOff>
    </xdr:to>
    <xdr:pic>
      <xdr:nvPicPr>
        <xdr:cNvPr id="55" name="Slika 145" descr="Slika 145"/>
        <xdr:cNvPicPr>
          <a:picLocks noChangeAspect="1"/>
        </xdr:cNvPicPr>
      </xdr:nvPicPr>
      <xdr:blipFill>
        <a:blip r:embed="rId19">
          <a:extLst/>
        </a:blip>
        <a:stretch>
          <a:fillRect/>
        </a:stretch>
      </xdr:blipFill>
      <xdr:spPr>
        <a:xfrm>
          <a:off x="1968500" y="75161750"/>
          <a:ext cx="1748038" cy="8763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69</xdr:row>
      <xdr:rowOff>1057250</xdr:rowOff>
    </xdr:from>
    <xdr:to>
      <xdr:col>3</xdr:col>
      <xdr:colOff>38711</xdr:colOff>
      <xdr:row>70</xdr:row>
      <xdr:rowOff>927075</xdr:rowOff>
    </xdr:to>
    <xdr:pic>
      <xdr:nvPicPr>
        <xdr:cNvPr id="56" name="Slika 42" descr="Slika 42"/>
        <xdr:cNvPicPr>
          <a:picLocks noChangeAspect="1"/>
        </xdr:cNvPicPr>
      </xdr:nvPicPr>
      <xdr:blipFill>
        <a:blip r:embed="rId20">
          <a:extLst/>
        </a:blip>
        <a:stretch>
          <a:fillRect/>
        </a:stretch>
      </xdr:blipFill>
      <xdr:spPr>
        <a:xfrm>
          <a:off x="1968500" y="74104475"/>
          <a:ext cx="1727812" cy="9271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68</xdr:row>
      <xdr:rowOff>1057250</xdr:rowOff>
    </xdr:from>
    <xdr:to>
      <xdr:col>2</xdr:col>
      <xdr:colOff>1678023</xdr:colOff>
      <xdr:row>70</xdr:row>
      <xdr:rowOff>38075</xdr:rowOff>
    </xdr:to>
    <xdr:pic>
      <xdr:nvPicPr>
        <xdr:cNvPr id="57" name="Slika 38" descr="Slika 38"/>
        <xdr:cNvPicPr>
          <a:picLocks noChangeAspect="1"/>
        </xdr:cNvPicPr>
      </xdr:nvPicPr>
      <xdr:blipFill>
        <a:blip r:embed="rId21">
          <a:extLst/>
        </a:blip>
        <a:stretch>
          <a:fillRect/>
        </a:stretch>
      </xdr:blipFill>
      <xdr:spPr>
        <a:xfrm>
          <a:off x="1968500" y="73047200"/>
          <a:ext cx="1678024" cy="10953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67</xdr:row>
      <xdr:rowOff>2160880</xdr:rowOff>
    </xdr:from>
    <xdr:to>
      <xdr:col>2</xdr:col>
      <xdr:colOff>1658956</xdr:colOff>
      <xdr:row>68</xdr:row>
      <xdr:rowOff>914375</xdr:rowOff>
    </xdr:to>
    <xdr:pic>
      <xdr:nvPicPr>
        <xdr:cNvPr id="58" name="Slika 15" descr="Slika 15"/>
        <xdr:cNvPicPr>
          <a:picLocks noChangeAspect="1"/>
        </xdr:cNvPicPr>
      </xdr:nvPicPr>
      <xdr:blipFill>
        <a:blip r:embed="rId22">
          <a:extLst/>
        </a:blip>
        <a:stretch>
          <a:fillRect/>
        </a:stretch>
      </xdr:blipFill>
      <xdr:spPr>
        <a:xfrm>
          <a:off x="1968500" y="71989925"/>
          <a:ext cx="1658957" cy="9144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292100</xdr:colOff>
      <xdr:row>65</xdr:row>
      <xdr:rowOff>38076</xdr:rowOff>
    </xdr:from>
    <xdr:to>
      <xdr:col>2</xdr:col>
      <xdr:colOff>1346200</xdr:colOff>
      <xdr:row>66</xdr:row>
      <xdr:rowOff>2543</xdr:rowOff>
    </xdr:to>
    <xdr:pic>
      <xdr:nvPicPr>
        <xdr:cNvPr id="59" name="Slika 109" descr="Slika 109"/>
        <xdr:cNvPicPr>
          <a:picLocks noChangeAspect="1"/>
        </xdr:cNvPicPr>
      </xdr:nvPicPr>
      <xdr:blipFill>
        <a:blip r:embed="rId23">
          <a:extLst/>
        </a:blip>
        <a:stretch>
          <a:fillRect/>
        </a:stretch>
      </xdr:blipFill>
      <xdr:spPr>
        <a:xfrm>
          <a:off x="2260600" y="67752571"/>
          <a:ext cx="1054100" cy="102174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139700</xdr:colOff>
      <xdr:row>64</xdr:row>
      <xdr:rowOff>12676</xdr:rowOff>
    </xdr:from>
    <xdr:to>
      <xdr:col>2</xdr:col>
      <xdr:colOff>1598614</xdr:colOff>
      <xdr:row>64</xdr:row>
      <xdr:rowOff>977876</xdr:rowOff>
    </xdr:to>
    <xdr:pic>
      <xdr:nvPicPr>
        <xdr:cNvPr id="60" name="Slika 105" descr="Slika 105"/>
        <xdr:cNvPicPr>
          <a:picLocks noChangeAspect="1"/>
        </xdr:cNvPicPr>
      </xdr:nvPicPr>
      <xdr:blipFill>
        <a:blip r:embed="rId24">
          <a:extLst/>
        </a:blip>
        <a:stretch>
          <a:fillRect/>
        </a:stretch>
      </xdr:blipFill>
      <xdr:spPr>
        <a:xfrm>
          <a:off x="2108200" y="66669896"/>
          <a:ext cx="1458915" cy="965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139700</xdr:colOff>
      <xdr:row>63</xdr:row>
      <xdr:rowOff>12676</xdr:rowOff>
    </xdr:from>
    <xdr:to>
      <xdr:col>2</xdr:col>
      <xdr:colOff>1536700</xdr:colOff>
      <xdr:row>63</xdr:row>
      <xdr:rowOff>985026</xdr:rowOff>
    </xdr:to>
    <xdr:pic>
      <xdr:nvPicPr>
        <xdr:cNvPr id="61" name="Slika 101" descr="Slika 101"/>
        <xdr:cNvPicPr>
          <a:picLocks noChangeAspect="1"/>
        </xdr:cNvPicPr>
      </xdr:nvPicPr>
      <xdr:blipFill>
        <a:blip r:embed="rId25">
          <a:extLst/>
        </a:blip>
        <a:stretch>
          <a:fillRect/>
        </a:stretch>
      </xdr:blipFill>
      <xdr:spPr>
        <a:xfrm>
          <a:off x="2108200" y="65612621"/>
          <a:ext cx="1397000" cy="9723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12699</xdr:colOff>
      <xdr:row>62</xdr:row>
      <xdr:rowOff>38076</xdr:rowOff>
    </xdr:from>
    <xdr:to>
      <xdr:col>2</xdr:col>
      <xdr:colOff>1589760</xdr:colOff>
      <xdr:row>62</xdr:row>
      <xdr:rowOff>977876</xdr:rowOff>
    </xdr:to>
    <xdr:pic>
      <xdr:nvPicPr>
        <xdr:cNvPr id="62" name="Slika 97" descr="Slika 97"/>
        <xdr:cNvPicPr>
          <a:picLocks noChangeAspect="1"/>
        </xdr:cNvPicPr>
      </xdr:nvPicPr>
      <xdr:blipFill>
        <a:blip r:embed="rId26">
          <a:extLst/>
        </a:blip>
        <a:stretch>
          <a:fillRect/>
        </a:stretch>
      </xdr:blipFill>
      <xdr:spPr>
        <a:xfrm>
          <a:off x="1981199" y="64580746"/>
          <a:ext cx="1577061" cy="9398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0</xdr:colOff>
      <xdr:row>10</xdr:row>
      <xdr:rowOff>154214</xdr:rowOff>
    </xdr:from>
    <xdr:to>
      <xdr:col>3</xdr:col>
      <xdr:colOff>1029068</xdr:colOff>
      <xdr:row>10</xdr:row>
      <xdr:rowOff>2001155</xdr:rowOff>
    </xdr:to>
    <xdr:pic>
      <xdr:nvPicPr>
        <xdr:cNvPr id="63" name="Slika 12" descr="Slika 12"/>
        <xdr:cNvPicPr>
          <a:picLocks noChangeAspect="1"/>
        </xdr:cNvPicPr>
      </xdr:nvPicPr>
      <xdr:blipFill>
        <a:blip r:embed="rId27">
          <a:extLst/>
        </a:blip>
        <a:stretch>
          <a:fillRect/>
        </a:stretch>
      </xdr:blipFill>
      <xdr:spPr>
        <a:xfrm>
          <a:off x="279400" y="3139984"/>
          <a:ext cx="4407269" cy="184694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964808</xdr:colOff>
      <xdr:row>10</xdr:row>
      <xdr:rowOff>64861</xdr:rowOff>
    </xdr:from>
    <xdr:to>
      <xdr:col>22</xdr:col>
      <xdr:colOff>1476377</xdr:colOff>
      <xdr:row>10</xdr:row>
      <xdr:rowOff>2085618</xdr:rowOff>
    </xdr:to>
    <xdr:pic>
      <xdr:nvPicPr>
        <xdr:cNvPr id="64" name="Slika 58" descr="Slika 58"/>
        <xdr:cNvPicPr>
          <a:picLocks noChangeAspect="1"/>
        </xdr:cNvPicPr>
      </xdr:nvPicPr>
      <xdr:blipFill>
        <a:blip r:embed="rId28">
          <a:extLst/>
        </a:blip>
        <a:stretch>
          <a:fillRect/>
        </a:stretch>
      </xdr:blipFill>
      <xdr:spPr>
        <a:xfrm>
          <a:off x="4622408" y="3050631"/>
          <a:ext cx="3584970" cy="20207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23</xdr:col>
      <xdr:colOff>442020</xdr:colOff>
      <xdr:row>10</xdr:row>
      <xdr:rowOff>180132</xdr:rowOff>
    </xdr:from>
    <xdr:to>
      <xdr:col>25</xdr:col>
      <xdr:colOff>477981</xdr:colOff>
      <xdr:row>10</xdr:row>
      <xdr:rowOff>1235941</xdr:rowOff>
    </xdr:to>
    <xdr:pic>
      <xdr:nvPicPr>
        <xdr:cNvPr id="65" name="Slika 73" descr="Slika 73"/>
        <xdr:cNvPicPr>
          <a:picLocks noChangeAspect="1"/>
        </xdr:cNvPicPr>
      </xdr:nvPicPr>
      <xdr:blipFill>
        <a:blip r:embed="rId29">
          <a:extLst/>
        </a:blip>
        <a:stretch>
          <a:fillRect/>
        </a:stretch>
      </xdr:blipFill>
      <xdr:spPr>
        <a:xfrm>
          <a:off x="8912920" y="3165902"/>
          <a:ext cx="1750462" cy="105581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29</xdr:col>
      <xdr:colOff>12977</xdr:colOff>
      <xdr:row>10</xdr:row>
      <xdr:rowOff>45357</xdr:rowOff>
    </xdr:from>
    <xdr:to>
      <xdr:col>31</xdr:col>
      <xdr:colOff>982840</xdr:colOff>
      <xdr:row>10</xdr:row>
      <xdr:rowOff>2093036</xdr:rowOff>
    </xdr:to>
    <xdr:pic>
      <xdr:nvPicPr>
        <xdr:cNvPr id="66" name="Slika 74" descr="Slika 74"/>
        <xdr:cNvPicPr>
          <a:picLocks noChangeAspect="1"/>
        </xdr:cNvPicPr>
      </xdr:nvPicPr>
      <xdr:blipFill>
        <a:blip r:embed="rId30">
          <a:extLst/>
        </a:blip>
        <a:stretch>
          <a:fillRect/>
        </a:stretch>
      </xdr:blipFill>
      <xdr:spPr>
        <a:xfrm>
          <a:off x="13678177" y="3031126"/>
          <a:ext cx="3052664" cy="2047681"/>
        </a:xfrm>
        <a:prstGeom prst="rect">
          <a:avLst/>
        </a:prstGeom>
        <a:ln w="12700" cap="flat">
          <a:noFill/>
          <a:miter lim="400000"/>
        </a:ln>
        <a:effectLst>
          <a:outerShdw sx="100000" sy="100000" kx="0" ky="0" algn="b" rotWithShape="0" blurRad="190500" dist="0" dir="0">
            <a:srgbClr val="000000">
              <a:alpha val="70000"/>
            </a:srgbClr>
          </a:outerShdw>
        </a:effectLst>
      </xdr:spPr>
    </xdr:pic>
    <xdr:clientData/>
  </xdr:twoCellAnchor>
  <xdr:twoCellAnchor>
    <xdr:from>
      <xdr:col>2</xdr:col>
      <xdr:colOff>118155</xdr:colOff>
      <xdr:row>11</xdr:row>
      <xdr:rowOff>92076</xdr:rowOff>
    </xdr:from>
    <xdr:to>
      <xdr:col>2</xdr:col>
      <xdr:colOff>1610459</xdr:colOff>
      <xdr:row>11</xdr:row>
      <xdr:rowOff>1011578</xdr:rowOff>
    </xdr:to>
    <xdr:pic>
      <xdr:nvPicPr>
        <xdr:cNvPr id="67" name="Slika 75" descr="Slika 75"/>
        <xdr:cNvPicPr>
          <a:picLocks noChangeAspect="1"/>
        </xdr:cNvPicPr>
      </xdr:nvPicPr>
      <xdr:blipFill>
        <a:blip r:embed="rId31">
          <a:extLst/>
        </a:blip>
        <a:stretch>
          <a:fillRect/>
        </a:stretch>
      </xdr:blipFill>
      <xdr:spPr>
        <a:xfrm>
          <a:off x="2086654" y="5238751"/>
          <a:ext cx="1492306" cy="91950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260576</xdr:colOff>
      <xdr:row>12</xdr:row>
      <xdr:rowOff>180905</xdr:rowOff>
    </xdr:from>
    <xdr:to>
      <xdr:col>2</xdr:col>
      <xdr:colOff>1418154</xdr:colOff>
      <xdr:row>12</xdr:row>
      <xdr:rowOff>867527</xdr:rowOff>
    </xdr:to>
    <xdr:pic>
      <xdr:nvPicPr>
        <xdr:cNvPr id="68" name="Slika 76" descr="Slika 76"/>
        <xdr:cNvPicPr>
          <a:picLocks noChangeAspect="1"/>
        </xdr:cNvPicPr>
      </xdr:nvPicPr>
      <xdr:blipFill>
        <a:blip r:embed="rId32">
          <a:extLst/>
        </a:blip>
        <a:stretch>
          <a:fillRect/>
        </a:stretch>
      </xdr:blipFill>
      <xdr:spPr>
        <a:xfrm>
          <a:off x="2229076" y="6383585"/>
          <a:ext cx="1157579" cy="68662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408183</xdr:colOff>
      <xdr:row>13</xdr:row>
      <xdr:rowOff>275250</xdr:rowOff>
    </xdr:from>
    <xdr:to>
      <xdr:col>2</xdr:col>
      <xdr:colOff>1208087</xdr:colOff>
      <xdr:row>13</xdr:row>
      <xdr:rowOff>962751</xdr:rowOff>
    </xdr:to>
    <xdr:pic>
      <xdr:nvPicPr>
        <xdr:cNvPr id="69" name="Slika 77" descr="Slika 77"/>
        <xdr:cNvPicPr>
          <a:picLocks noChangeAspect="1"/>
        </xdr:cNvPicPr>
      </xdr:nvPicPr>
      <xdr:blipFill>
        <a:blip r:embed="rId33">
          <a:extLst/>
        </a:blip>
        <a:stretch>
          <a:fillRect/>
        </a:stretch>
      </xdr:blipFill>
      <xdr:spPr>
        <a:xfrm>
          <a:off x="2376683" y="7533935"/>
          <a:ext cx="799905" cy="68750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9040</xdr:colOff>
      <xdr:row>14</xdr:row>
      <xdr:rowOff>321192</xdr:rowOff>
    </xdr:from>
    <xdr:to>
      <xdr:col>2</xdr:col>
      <xdr:colOff>1573667</xdr:colOff>
      <xdr:row>14</xdr:row>
      <xdr:rowOff>926352</xdr:rowOff>
    </xdr:to>
    <xdr:pic>
      <xdr:nvPicPr>
        <xdr:cNvPr id="70" name="Slika 78" descr="Slika 78"/>
        <xdr:cNvPicPr>
          <a:picLocks noChangeAspect="1"/>
        </xdr:cNvPicPr>
      </xdr:nvPicPr>
      <xdr:blipFill>
        <a:blip r:embed="rId34">
          <a:extLst/>
        </a:blip>
        <a:stretch>
          <a:fillRect/>
        </a:stretch>
      </xdr:blipFill>
      <xdr:spPr>
        <a:xfrm>
          <a:off x="1977540" y="8635882"/>
          <a:ext cx="1564628" cy="60516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22</xdr:col>
      <xdr:colOff>1339440</xdr:colOff>
      <xdr:row>15</xdr:row>
      <xdr:rowOff>132313</xdr:rowOff>
    </xdr:from>
    <xdr:to>
      <xdr:col>25</xdr:col>
      <xdr:colOff>897340</xdr:colOff>
      <xdr:row>15</xdr:row>
      <xdr:rowOff>904034</xdr:rowOff>
    </xdr:to>
    <xdr:pic>
      <xdr:nvPicPr>
        <xdr:cNvPr id="71" name="Slika 89" descr="Slika 89"/>
        <xdr:cNvPicPr>
          <a:picLocks noChangeAspect="1"/>
        </xdr:cNvPicPr>
      </xdr:nvPicPr>
      <xdr:blipFill>
        <a:blip r:embed="rId35">
          <a:extLst/>
        </a:blip>
        <a:stretch>
          <a:fillRect/>
        </a:stretch>
      </xdr:blipFill>
      <xdr:spPr>
        <a:xfrm>
          <a:off x="8070440" y="9503008"/>
          <a:ext cx="3012301" cy="7717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22</xdr:col>
      <xdr:colOff>1606908</xdr:colOff>
      <xdr:row>15</xdr:row>
      <xdr:rowOff>878569</xdr:rowOff>
    </xdr:from>
    <xdr:to>
      <xdr:col>25</xdr:col>
      <xdr:colOff>780563</xdr:colOff>
      <xdr:row>15</xdr:row>
      <xdr:rowOff>1961906</xdr:rowOff>
    </xdr:to>
    <xdr:pic>
      <xdr:nvPicPr>
        <xdr:cNvPr id="72" name="Slika 90" descr="Slika 90"/>
        <xdr:cNvPicPr>
          <a:picLocks noChangeAspect="1"/>
        </xdr:cNvPicPr>
      </xdr:nvPicPr>
      <xdr:blipFill>
        <a:blip r:embed="rId36">
          <a:extLst/>
        </a:blip>
        <a:stretch>
          <a:fillRect/>
        </a:stretch>
      </xdr:blipFill>
      <xdr:spPr>
        <a:xfrm>
          <a:off x="8337908" y="10249264"/>
          <a:ext cx="2628056" cy="108333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162616</xdr:colOff>
      <xdr:row>15</xdr:row>
      <xdr:rowOff>174756</xdr:rowOff>
    </xdr:from>
    <xdr:to>
      <xdr:col>22</xdr:col>
      <xdr:colOff>1419581</xdr:colOff>
      <xdr:row>15</xdr:row>
      <xdr:rowOff>2002957</xdr:rowOff>
    </xdr:to>
    <xdr:pic>
      <xdr:nvPicPr>
        <xdr:cNvPr id="73" name="Slika 91" descr="Slika 91"/>
        <xdr:cNvPicPr>
          <a:picLocks noChangeAspect="1"/>
        </xdr:cNvPicPr>
      </xdr:nvPicPr>
      <xdr:blipFill>
        <a:blip r:embed="rId37">
          <a:extLst/>
        </a:blip>
        <a:stretch>
          <a:fillRect/>
        </a:stretch>
      </xdr:blipFill>
      <xdr:spPr>
        <a:xfrm>
          <a:off x="5179116" y="9545451"/>
          <a:ext cx="2971466" cy="182820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0</xdr:colOff>
      <xdr:row>15</xdr:row>
      <xdr:rowOff>39151</xdr:rowOff>
    </xdr:from>
    <xdr:to>
      <xdr:col>4</xdr:col>
      <xdr:colOff>144719</xdr:colOff>
      <xdr:row>15</xdr:row>
      <xdr:rowOff>1999839</xdr:rowOff>
    </xdr:to>
    <xdr:pic>
      <xdr:nvPicPr>
        <xdr:cNvPr id="74" name="Slika 92" descr="Slika 92"/>
        <xdr:cNvPicPr>
          <a:picLocks noChangeAspect="1"/>
        </xdr:cNvPicPr>
      </xdr:nvPicPr>
      <xdr:blipFill>
        <a:blip r:embed="rId38">
          <a:extLst/>
        </a:blip>
        <a:stretch>
          <a:fillRect/>
        </a:stretch>
      </xdr:blipFill>
      <xdr:spPr>
        <a:xfrm>
          <a:off x="279400" y="9409846"/>
          <a:ext cx="4881820" cy="196068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29</xdr:col>
      <xdr:colOff>2785</xdr:colOff>
      <xdr:row>15</xdr:row>
      <xdr:rowOff>81642</xdr:rowOff>
    </xdr:from>
    <xdr:to>
      <xdr:col>31</xdr:col>
      <xdr:colOff>961220</xdr:colOff>
      <xdr:row>15</xdr:row>
      <xdr:rowOff>2107358</xdr:rowOff>
    </xdr:to>
    <xdr:pic>
      <xdr:nvPicPr>
        <xdr:cNvPr id="75" name="Slika 93" descr="Slika 93"/>
        <xdr:cNvPicPr>
          <a:picLocks noChangeAspect="1"/>
        </xdr:cNvPicPr>
      </xdr:nvPicPr>
      <xdr:blipFill>
        <a:blip r:embed="rId39">
          <a:extLst/>
        </a:blip>
        <a:stretch>
          <a:fillRect/>
        </a:stretch>
      </xdr:blipFill>
      <xdr:spPr>
        <a:xfrm>
          <a:off x="13667985" y="9452337"/>
          <a:ext cx="3041236" cy="2025717"/>
        </a:xfrm>
        <a:prstGeom prst="rect">
          <a:avLst/>
        </a:prstGeom>
        <a:ln w="12700" cap="flat">
          <a:noFill/>
          <a:miter lim="400000"/>
        </a:ln>
        <a:effectLst>
          <a:outerShdw sx="100000" sy="100000" kx="0" ky="0" algn="b" rotWithShape="0" blurRad="190500" dist="0" dir="0">
            <a:srgbClr val="000000">
              <a:alpha val="70000"/>
            </a:srgbClr>
          </a:outerShdw>
        </a:effectLst>
      </xdr:spPr>
    </xdr:pic>
    <xdr:clientData/>
  </xdr:twoCellAnchor>
  <xdr:twoCellAnchor>
    <xdr:from>
      <xdr:col>2</xdr:col>
      <xdr:colOff>118252</xdr:colOff>
      <xdr:row>20</xdr:row>
      <xdr:rowOff>29292</xdr:rowOff>
    </xdr:from>
    <xdr:to>
      <xdr:col>2</xdr:col>
      <xdr:colOff>1610364</xdr:colOff>
      <xdr:row>20</xdr:row>
      <xdr:rowOff>1008034</xdr:rowOff>
    </xdr:to>
    <xdr:pic>
      <xdr:nvPicPr>
        <xdr:cNvPr id="76" name="Slika 94" descr="Slika 94"/>
        <xdr:cNvPicPr>
          <a:picLocks noChangeAspect="1"/>
        </xdr:cNvPicPr>
      </xdr:nvPicPr>
      <xdr:blipFill>
        <a:blip r:embed="rId40">
          <a:extLst/>
        </a:blip>
        <a:stretch>
          <a:fillRect/>
        </a:stretch>
      </xdr:blipFill>
      <xdr:spPr>
        <a:xfrm>
          <a:off x="2086752" y="15784912"/>
          <a:ext cx="1492113" cy="97874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132247</xdr:colOff>
      <xdr:row>19</xdr:row>
      <xdr:rowOff>118646</xdr:rowOff>
    </xdr:from>
    <xdr:to>
      <xdr:col>2</xdr:col>
      <xdr:colOff>1599183</xdr:colOff>
      <xdr:row>19</xdr:row>
      <xdr:rowOff>971233</xdr:rowOff>
    </xdr:to>
    <xdr:pic>
      <xdr:nvPicPr>
        <xdr:cNvPr id="77" name="Slika 95" descr="Slika 95"/>
        <xdr:cNvPicPr>
          <a:picLocks noChangeAspect="1"/>
        </xdr:cNvPicPr>
      </xdr:nvPicPr>
      <xdr:blipFill>
        <a:blip r:embed="rId41">
          <a:extLst/>
        </a:blip>
        <a:stretch>
          <a:fillRect/>
        </a:stretch>
      </xdr:blipFill>
      <xdr:spPr>
        <a:xfrm>
          <a:off x="2100747" y="14818261"/>
          <a:ext cx="1466937" cy="85258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126090</xdr:colOff>
      <xdr:row>17</xdr:row>
      <xdr:rowOff>67585</xdr:rowOff>
    </xdr:from>
    <xdr:to>
      <xdr:col>2</xdr:col>
      <xdr:colOff>1580240</xdr:colOff>
      <xdr:row>17</xdr:row>
      <xdr:rowOff>903256</xdr:rowOff>
    </xdr:to>
    <xdr:pic>
      <xdr:nvPicPr>
        <xdr:cNvPr id="78" name="Slika 96" descr="Slika 96"/>
        <xdr:cNvPicPr>
          <a:picLocks noChangeAspect="1"/>
        </xdr:cNvPicPr>
      </xdr:nvPicPr>
      <xdr:blipFill>
        <a:blip r:embed="rId42">
          <a:extLst/>
        </a:blip>
        <a:srcRect l="4932" t="0" r="7402" b="0"/>
        <a:stretch>
          <a:fillRect/>
        </a:stretch>
      </xdr:blipFill>
      <xdr:spPr>
        <a:xfrm>
          <a:off x="2094590" y="12655190"/>
          <a:ext cx="1454150" cy="83567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59933</xdr:colOff>
      <xdr:row>18</xdr:row>
      <xdr:rowOff>109311</xdr:rowOff>
    </xdr:from>
    <xdr:to>
      <xdr:col>2</xdr:col>
      <xdr:colOff>1618515</xdr:colOff>
      <xdr:row>18</xdr:row>
      <xdr:rowOff>895998</xdr:rowOff>
    </xdr:to>
    <xdr:pic>
      <xdr:nvPicPr>
        <xdr:cNvPr id="79" name="Slika 97" descr="Slika 97"/>
        <xdr:cNvPicPr>
          <a:picLocks noChangeAspect="1"/>
        </xdr:cNvPicPr>
      </xdr:nvPicPr>
      <xdr:blipFill>
        <a:blip r:embed="rId43">
          <a:extLst/>
        </a:blip>
        <a:stretch>
          <a:fillRect/>
        </a:stretch>
      </xdr:blipFill>
      <xdr:spPr>
        <a:xfrm>
          <a:off x="2028433" y="13752921"/>
          <a:ext cx="1558583" cy="78668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87214</xdr:colOff>
      <xdr:row>16</xdr:row>
      <xdr:rowOff>94020</xdr:rowOff>
    </xdr:from>
    <xdr:to>
      <xdr:col>2</xdr:col>
      <xdr:colOff>1599510</xdr:colOff>
      <xdr:row>16</xdr:row>
      <xdr:rowOff>1030191</xdr:rowOff>
    </xdr:to>
    <xdr:pic>
      <xdr:nvPicPr>
        <xdr:cNvPr id="80" name="Slika 98" descr="Slika 98"/>
        <xdr:cNvPicPr>
          <a:picLocks noChangeAspect="1"/>
        </xdr:cNvPicPr>
      </xdr:nvPicPr>
      <xdr:blipFill>
        <a:blip r:embed="rId44">
          <a:extLst/>
        </a:blip>
        <a:stretch>
          <a:fillRect/>
        </a:stretch>
      </xdr:blipFill>
      <xdr:spPr>
        <a:xfrm>
          <a:off x="2055714" y="11625620"/>
          <a:ext cx="1512297" cy="93617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207818</xdr:colOff>
      <xdr:row>61</xdr:row>
      <xdr:rowOff>93497</xdr:rowOff>
    </xdr:from>
    <xdr:to>
      <xdr:col>21</xdr:col>
      <xdr:colOff>48119</xdr:colOff>
      <xdr:row>61</xdr:row>
      <xdr:rowOff>2057414</xdr:rowOff>
    </xdr:to>
    <xdr:pic>
      <xdr:nvPicPr>
        <xdr:cNvPr id="81" name="Slika 10" descr="Slika 10"/>
        <xdr:cNvPicPr>
          <a:picLocks noChangeAspect="1"/>
        </xdr:cNvPicPr>
      </xdr:nvPicPr>
      <xdr:blipFill>
        <a:blip r:embed="rId45">
          <a:extLst/>
        </a:blip>
        <a:stretch>
          <a:fillRect/>
        </a:stretch>
      </xdr:blipFill>
      <xdr:spPr>
        <a:xfrm>
          <a:off x="487218" y="62475262"/>
          <a:ext cx="5352102" cy="196391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217713</xdr:colOff>
      <xdr:row>67</xdr:row>
      <xdr:rowOff>69249</xdr:rowOff>
    </xdr:from>
    <xdr:to>
      <xdr:col>4</xdr:col>
      <xdr:colOff>31049</xdr:colOff>
      <xdr:row>68</xdr:row>
      <xdr:rowOff>1847</xdr:rowOff>
    </xdr:to>
    <xdr:pic>
      <xdr:nvPicPr>
        <xdr:cNvPr id="82" name="Slika 79" descr="Slika 79"/>
        <xdr:cNvPicPr>
          <a:picLocks noChangeAspect="1"/>
        </xdr:cNvPicPr>
      </xdr:nvPicPr>
      <xdr:blipFill>
        <a:blip r:embed="rId46">
          <a:extLst/>
        </a:blip>
        <a:stretch>
          <a:fillRect/>
        </a:stretch>
      </xdr:blipFill>
      <xdr:spPr>
        <a:xfrm>
          <a:off x="497113" y="69898294"/>
          <a:ext cx="4550437" cy="209350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267194</xdr:colOff>
      <xdr:row>67</xdr:row>
      <xdr:rowOff>69249</xdr:rowOff>
    </xdr:from>
    <xdr:to>
      <xdr:col>25</xdr:col>
      <xdr:colOff>1047649</xdr:colOff>
      <xdr:row>67</xdr:row>
      <xdr:rowOff>2125564</xdr:rowOff>
    </xdr:to>
    <xdr:pic>
      <xdr:nvPicPr>
        <xdr:cNvPr id="83" name="Slika 80" descr="Slika 80"/>
        <xdr:cNvPicPr>
          <a:picLocks noChangeAspect="1"/>
        </xdr:cNvPicPr>
      </xdr:nvPicPr>
      <xdr:blipFill>
        <a:blip r:embed="rId47">
          <a:extLst/>
        </a:blip>
        <a:stretch>
          <a:fillRect/>
        </a:stretch>
      </xdr:blipFill>
      <xdr:spPr>
        <a:xfrm>
          <a:off x="5283694" y="69898294"/>
          <a:ext cx="5949356" cy="205631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197922</xdr:colOff>
      <xdr:row>77</xdr:row>
      <xdr:rowOff>207795</xdr:rowOff>
    </xdr:from>
    <xdr:to>
      <xdr:col>3</xdr:col>
      <xdr:colOff>734804</xdr:colOff>
      <xdr:row>77</xdr:row>
      <xdr:rowOff>1858268</xdr:rowOff>
    </xdr:to>
    <xdr:pic>
      <xdr:nvPicPr>
        <xdr:cNvPr id="84" name="Slika 81" descr="Slika 81"/>
        <xdr:cNvPicPr>
          <a:picLocks noChangeAspect="1"/>
        </xdr:cNvPicPr>
      </xdr:nvPicPr>
      <xdr:blipFill>
        <a:blip r:embed="rId48">
          <a:extLst/>
        </a:blip>
        <a:stretch>
          <a:fillRect/>
        </a:stretch>
      </xdr:blipFill>
      <xdr:spPr>
        <a:xfrm>
          <a:off x="477322" y="81713220"/>
          <a:ext cx="3915082" cy="165047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455221</xdr:colOff>
      <xdr:row>77</xdr:row>
      <xdr:rowOff>410939</xdr:rowOff>
    </xdr:from>
    <xdr:to>
      <xdr:col>24</xdr:col>
      <xdr:colOff>292800</xdr:colOff>
      <xdr:row>77</xdr:row>
      <xdr:rowOff>1925507</xdr:rowOff>
    </xdr:to>
    <xdr:pic>
      <xdr:nvPicPr>
        <xdr:cNvPr id="85" name="Slika 82" descr="Slika 82"/>
        <xdr:cNvPicPr>
          <a:picLocks noChangeAspect="1"/>
        </xdr:cNvPicPr>
      </xdr:nvPicPr>
      <xdr:blipFill>
        <a:blip r:embed="rId49">
          <a:extLst/>
        </a:blip>
        <a:stretch>
          <a:fillRect/>
        </a:stretch>
      </xdr:blipFill>
      <xdr:spPr>
        <a:xfrm>
          <a:off x="5471721" y="81916364"/>
          <a:ext cx="3965080" cy="151456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336466</xdr:colOff>
      <xdr:row>83</xdr:row>
      <xdr:rowOff>237478</xdr:rowOff>
    </xdr:from>
    <xdr:to>
      <xdr:col>3</xdr:col>
      <xdr:colOff>883288</xdr:colOff>
      <xdr:row>83</xdr:row>
      <xdr:rowOff>1893198</xdr:rowOff>
    </xdr:to>
    <xdr:pic>
      <xdr:nvPicPr>
        <xdr:cNvPr id="86" name="Slika 83" descr="Slika 83"/>
        <xdr:cNvPicPr>
          <a:picLocks noChangeAspect="1"/>
        </xdr:cNvPicPr>
      </xdr:nvPicPr>
      <xdr:blipFill>
        <a:blip r:embed="rId50">
          <a:extLst/>
        </a:blip>
        <a:stretch>
          <a:fillRect/>
        </a:stretch>
      </xdr:blipFill>
      <xdr:spPr>
        <a:xfrm>
          <a:off x="615865" y="89190183"/>
          <a:ext cx="3925024" cy="16557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989610</xdr:colOff>
      <xdr:row>90</xdr:row>
      <xdr:rowOff>40881</xdr:rowOff>
    </xdr:from>
    <xdr:to>
      <xdr:col>3</xdr:col>
      <xdr:colOff>429614</xdr:colOff>
      <xdr:row>90</xdr:row>
      <xdr:rowOff>2068305</xdr:rowOff>
    </xdr:to>
    <xdr:pic>
      <xdr:nvPicPr>
        <xdr:cNvPr id="87" name="Slika 84" descr="Slika 84"/>
        <xdr:cNvPicPr>
          <a:picLocks noChangeAspect="1"/>
        </xdr:cNvPicPr>
      </xdr:nvPicPr>
      <xdr:blipFill>
        <a:blip r:embed="rId51">
          <a:extLst/>
        </a:blip>
        <a:stretch>
          <a:fillRect/>
        </a:stretch>
      </xdr:blipFill>
      <xdr:spPr>
        <a:xfrm>
          <a:off x="1269010" y="97498141"/>
          <a:ext cx="2818205" cy="20274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29</xdr:col>
      <xdr:colOff>0</xdr:colOff>
      <xdr:row>77</xdr:row>
      <xdr:rowOff>29660</xdr:rowOff>
    </xdr:from>
    <xdr:to>
      <xdr:col>32</xdr:col>
      <xdr:colOff>48119</xdr:colOff>
      <xdr:row>77</xdr:row>
      <xdr:rowOff>2143180</xdr:rowOff>
    </xdr:to>
    <xdr:pic>
      <xdr:nvPicPr>
        <xdr:cNvPr id="88" name="Slika 85" descr="Slika 85"/>
        <xdr:cNvPicPr>
          <a:picLocks noChangeAspect="1"/>
        </xdr:cNvPicPr>
      </xdr:nvPicPr>
      <xdr:blipFill>
        <a:blip r:embed="rId52">
          <a:extLst/>
        </a:blip>
        <a:stretch>
          <a:fillRect/>
        </a:stretch>
      </xdr:blipFill>
      <xdr:spPr>
        <a:xfrm>
          <a:off x="13665200" y="81535085"/>
          <a:ext cx="3172320" cy="2113521"/>
        </a:xfrm>
        <a:prstGeom prst="rect">
          <a:avLst/>
        </a:prstGeom>
        <a:ln w="12700" cap="flat">
          <a:noFill/>
          <a:miter lim="400000"/>
        </a:ln>
        <a:effectLst>
          <a:outerShdw sx="100000" sy="100000" kx="0" ky="0" algn="b" rotWithShape="0" blurRad="190500" dist="0" dir="0">
            <a:srgbClr val="000000">
              <a:alpha val="70000"/>
            </a:srgbClr>
          </a:outerShdw>
        </a:effectLst>
      </xdr:spPr>
    </xdr:pic>
    <xdr:clientData/>
  </xdr:twoCellAnchor>
  <xdr:twoCellAnchor>
    <xdr:from>
      <xdr:col>29</xdr:col>
      <xdr:colOff>1</xdr:colOff>
      <xdr:row>67</xdr:row>
      <xdr:rowOff>29661</xdr:rowOff>
    </xdr:from>
    <xdr:to>
      <xdr:col>31</xdr:col>
      <xdr:colOff>964004</xdr:colOff>
      <xdr:row>67</xdr:row>
      <xdr:rowOff>2106626</xdr:rowOff>
    </xdr:to>
    <xdr:pic>
      <xdr:nvPicPr>
        <xdr:cNvPr id="89" name="Slika 86" descr="Slika 86"/>
        <xdr:cNvPicPr>
          <a:picLocks noChangeAspect="1"/>
        </xdr:cNvPicPr>
      </xdr:nvPicPr>
      <xdr:blipFill>
        <a:blip r:embed="rId53">
          <a:extLst/>
        </a:blip>
        <a:stretch>
          <a:fillRect/>
        </a:stretch>
      </xdr:blipFill>
      <xdr:spPr>
        <a:xfrm>
          <a:off x="13665201" y="69858706"/>
          <a:ext cx="3046804" cy="2076966"/>
        </a:xfrm>
        <a:prstGeom prst="rect">
          <a:avLst/>
        </a:prstGeom>
        <a:ln w="12700" cap="flat">
          <a:noFill/>
          <a:miter lim="400000"/>
        </a:ln>
        <a:effectLst>
          <a:outerShdw sx="100000" sy="100000" kx="0" ky="0" algn="b" rotWithShape="0" blurRad="190500" dist="0" dir="0">
            <a:srgbClr val="000000">
              <a:alpha val="70000"/>
            </a:srgbClr>
          </a:outerShdw>
        </a:effectLst>
      </xdr:spPr>
    </xdr:pic>
    <xdr:clientData/>
  </xdr:twoCellAnchor>
  <xdr:twoCellAnchor>
    <xdr:from>
      <xdr:col>29</xdr:col>
      <xdr:colOff>19792</xdr:colOff>
      <xdr:row>61</xdr:row>
      <xdr:rowOff>62324</xdr:rowOff>
    </xdr:from>
    <xdr:to>
      <xdr:col>31</xdr:col>
      <xdr:colOff>989556</xdr:colOff>
      <xdr:row>61</xdr:row>
      <xdr:rowOff>2114527</xdr:rowOff>
    </xdr:to>
    <xdr:pic>
      <xdr:nvPicPr>
        <xdr:cNvPr id="90" name="Slika 87" descr="Slika 87"/>
        <xdr:cNvPicPr>
          <a:picLocks noChangeAspect="1"/>
        </xdr:cNvPicPr>
      </xdr:nvPicPr>
      <xdr:blipFill>
        <a:blip r:embed="rId54">
          <a:extLst/>
        </a:blip>
        <a:stretch>
          <a:fillRect/>
        </a:stretch>
      </xdr:blipFill>
      <xdr:spPr>
        <a:xfrm>
          <a:off x="13684992" y="62444089"/>
          <a:ext cx="3052565" cy="2052204"/>
        </a:xfrm>
        <a:prstGeom prst="rect">
          <a:avLst/>
        </a:prstGeom>
        <a:ln w="12700" cap="flat">
          <a:noFill/>
          <a:miter lim="400000"/>
        </a:ln>
        <a:effectLst>
          <a:outerShdw sx="100000" sy="100000" kx="0" ky="0" algn="b" rotWithShape="0" blurRad="190500" dist="0" dir="0">
            <a:srgbClr val="000000">
              <a:alpha val="70000"/>
            </a:srgbClr>
          </a:outerShdw>
        </a:effectLst>
      </xdr:spPr>
    </xdr:pic>
    <xdr:clientData/>
  </xdr:twoCellAnchor>
  <xdr:twoCellAnchor>
    <xdr:from>
      <xdr:col>29</xdr:col>
      <xdr:colOff>32658</xdr:colOff>
      <xdr:row>54</xdr:row>
      <xdr:rowOff>65295</xdr:rowOff>
    </xdr:from>
    <xdr:to>
      <xdr:col>31</xdr:col>
      <xdr:colOff>962026</xdr:colOff>
      <xdr:row>54</xdr:row>
      <xdr:rowOff>2095882</xdr:rowOff>
    </xdr:to>
    <xdr:pic>
      <xdr:nvPicPr>
        <xdr:cNvPr id="91" name="Slika 88" descr="Slika 88"/>
        <xdr:cNvPicPr>
          <a:picLocks noChangeAspect="1"/>
        </xdr:cNvPicPr>
      </xdr:nvPicPr>
      <xdr:blipFill>
        <a:blip r:embed="rId55">
          <a:extLst/>
        </a:blip>
        <a:stretch>
          <a:fillRect/>
        </a:stretch>
      </xdr:blipFill>
      <xdr:spPr>
        <a:xfrm>
          <a:off x="13697858" y="53942505"/>
          <a:ext cx="3012169" cy="2030587"/>
        </a:xfrm>
        <a:prstGeom prst="rect">
          <a:avLst/>
        </a:prstGeom>
        <a:ln w="12700" cap="flat">
          <a:noFill/>
          <a:miter lim="400000"/>
        </a:ln>
        <a:effectLst>
          <a:outerShdw sx="100000" sy="100000" kx="0" ky="0" algn="b" rotWithShape="0" blurRad="190500" dist="0" dir="0">
            <a:srgbClr val="000000">
              <a:alpha val="70000"/>
            </a:srgbClr>
          </a:outerShdw>
        </a:effectLst>
      </xdr:spPr>
    </xdr:pic>
    <xdr:clientData/>
  </xdr:twoCellAnchor>
  <xdr:twoCellAnchor>
    <xdr:from>
      <xdr:col>29</xdr:col>
      <xdr:colOff>10884</xdr:colOff>
      <xdr:row>47</xdr:row>
      <xdr:rowOff>43527</xdr:rowOff>
    </xdr:from>
    <xdr:to>
      <xdr:col>31</xdr:col>
      <xdr:colOff>924954</xdr:colOff>
      <xdr:row>47</xdr:row>
      <xdr:rowOff>2076433</xdr:rowOff>
    </xdr:to>
    <xdr:pic>
      <xdr:nvPicPr>
        <xdr:cNvPr id="92" name="Slika 99" descr="Slika 99"/>
        <xdr:cNvPicPr>
          <a:picLocks noChangeAspect="1"/>
        </xdr:cNvPicPr>
      </xdr:nvPicPr>
      <xdr:blipFill>
        <a:blip r:embed="rId56">
          <a:extLst/>
        </a:blip>
        <a:stretch>
          <a:fillRect/>
        </a:stretch>
      </xdr:blipFill>
      <xdr:spPr>
        <a:xfrm>
          <a:off x="13676084" y="45416182"/>
          <a:ext cx="2996871" cy="2032907"/>
        </a:xfrm>
        <a:prstGeom prst="rect">
          <a:avLst/>
        </a:prstGeom>
        <a:ln w="12700" cap="flat">
          <a:noFill/>
          <a:miter lim="400000"/>
        </a:ln>
        <a:effectLst>
          <a:outerShdw sx="100000" sy="100000" kx="0" ky="0" algn="b" rotWithShape="0" blurRad="190500" dist="0" dir="0">
            <a:srgbClr val="000000">
              <a:alpha val="70000"/>
            </a:srgbClr>
          </a:outerShdw>
        </a:effectLst>
      </xdr:spPr>
    </xdr:pic>
    <xdr:clientData/>
  </xdr:twoCellAnchor>
  <xdr:twoCellAnchor>
    <xdr:from>
      <xdr:col>29</xdr:col>
      <xdr:colOff>21772</xdr:colOff>
      <xdr:row>21</xdr:row>
      <xdr:rowOff>54429</xdr:rowOff>
    </xdr:from>
    <xdr:to>
      <xdr:col>31</xdr:col>
      <xdr:colOff>1001883</xdr:colOff>
      <xdr:row>21</xdr:row>
      <xdr:rowOff>2105026</xdr:rowOff>
    </xdr:to>
    <xdr:pic>
      <xdr:nvPicPr>
        <xdr:cNvPr id="93" name="Slika 100" descr="Slika 100"/>
        <xdr:cNvPicPr>
          <a:picLocks noChangeAspect="1"/>
        </xdr:cNvPicPr>
      </xdr:nvPicPr>
      <xdr:blipFill>
        <a:blip r:embed="rId57">
          <a:extLst/>
        </a:blip>
        <a:stretch>
          <a:fillRect/>
        </a:stretch>
      </xdr:blipFill>
      <xdr:spPr>
        <a:xfrm>
          <a:off x="13686972" y="16866054"/>
          <a:ext cx="3062912" cy="2050598"/>
        </a:xfrm>
        <a:prstGeom prst="rect">
          <a:avLst/>
        </a:prstGeom>
        <a:ln w="12700" cap="flat">
          <a:noFill/>
          <a:miter lim="400000"/>
        </a:ln>
        <a:effectLst>
          <a:outerShdw sx="100000" sy="100000" kx="0" ky="0" algn="b" rotWithShape="0" blurRad="190500" dist="0" dir="0">
            <a:srgbClr val="000000">
              <a:alpha val="70000"/>
            </a:srgbClr>
          </a:outerShdw>
        </a:effectLst>
      </xdr:spPr>
    </xdr:pic>
    <xdr:clientData/>
  </xdr:twoCellAnchor>
  <xdr:twoCellAnchor>
    <xdr:from>
      <xdr:col>29</xdr:col>
      <xdr:colOff>4946</xdr:colOff>
      <xdr:row>90</xdr:row>
      <xdr:rowOff>40546</xdr:rowOff>
    </xdr:from>
    <xdr:to>
      <xdr:col>31</xdr:col>
      <xdr:colOff>990598</xdr:colOff>
      <xdr:row>90</xdr:row>
      <xdr:rowOff>2126292</xdr:rowOff>
    </xdr:to>
    <xdr:pic>
      <xdr:nvPicPr>
        <xdr:cNvPr id="94" name="Slika 101" descr="Slika 101"/>
        <xdr:cNvPicPr>
          <a:picLocks noChangeAspect="1"/>
        </xdr:cNvPicPr>
      </xdr:nvPicPr>
      <xdr:blipFill>
        <a:blip r:embed="rId58">
          <a:extLst/>
        </a:blip>
        <a:stretch>
          <a:fillRect/>
        </a:stretch>
      </xdr:blipFill>
      <xdr:spPr>
        <a:xfrm>
          <a:off x="13670146" y="97497806"/>
          <a:ext cx="3068453" cy="2085747"/>
        </a:xfrm>
        <a:prstGeom prst="rect">
          <a:avLst/>
        </a:prstGeom>
        <a:ln w="12700" cap="flat">
          <a:noFill/>
          <a:miter lim="400000"/>
        </a:ln>
        <a:effectLst>
          <a:outerShdw sx="100000" sy="100000" kx="0" ky="0" algn="b" rotWithShape="0" blurRad="190500" dist="0" dir="0">
            <a:srgbClr val="000000">
              <a:alpha val="70000"/>
            </a:srgbClr>
          </a:outerShdw>
        </a:effectLst>
      </xdr:spPr>
    </xdr:pic>
    <xdr:clientData/>
  </xdr:twoCellAnchor>
  <xdr:twoCellAnchor>
    <xdr:from>
      <xdr:col>29</xdr:col>
      <xdr:colOff>9895</xdr:colOff>
      <xdr:row>83</xdr:row>
      <xdr:rowOff>29658</xdr:rowOff>
    </xdr:from>
    <xdr:to>
      <xdr:col>32</xdr:col>
      <xdr:colOff>7560</xdr:colOff>
      <xdr:row>83</xdr:row>
      <xdr:rowOff>2115020</xdr:rowOff>
    </xdr:to>
    <xdr:pic>
      <xdr:nvPicPr>
        <xdr:cNvPr id="95" name="Slika 102" descr="Slika 102"/>
        <xdr:cNvPicPr>
          <a:picLocks noChangeAspect="1"/>
        </xdr:cNvPicPr>
      </xdr:nvPicPr>
      <xdr:blipFill>
        <a:blip r:embed="rId59">
          <a:extLst/>
        </a:blip>
        <a:stretch>
          <a:fillRect/>
        </a:stretch>
      </xdr:blipFill>
      <xdr:spPr>
        <a:xfrm>
          <a:off x="13675095" y="88982363"/>
          <a:ext cx="3121866" cy="2085363"/>
        </a:xfrm>
        <a:prstGeom prst="rect">
          <a:avLst/>
        </a:prstGeom>
        <a:ln w="12700" cap="flat">
          <a:noFill/>
          <a:miter lim="400000"/>
        </a:ln>
        <a:effectLst>
          <a:outerShdw sx="100000" sy="100000" kx="0" ky="0" algn="b" rotWithShape="0" blurRad="190500" dist="0" dir="0">
            <a:srgbClr val="000000">
              <a:alpha val="70000"/>
            </a:srgbClr>
          </a:outerShdw>
        </a:effectLst>
      </xdr:spPr>
    </xdr:pic>
    <xdr:clientData/>
  </xdr:twoCellAnchor>
  <xdr:twoCellAnchor>
    <xdr:from>
      <xdr:col>1</xdr:col>
      <xdr:colOff>248640</xdr:colOff>
      <xdr:row>61</xdr:row>
      <xdr:rowOff>93497</xdr:rowOff>
    </xdr:from>
    <xdr:to>
      <xdr:col>21</xdr:col>
      <xdr:colOff>93023</xdr:colOff>
      <xdr:row>61</xdr:row>
      <xdr:rowOff>2057414</xdr:rowOff>
    </xdr:to>
    <xdr:pic>
      <xdr:nvPicPr>
        <xdr:cNvPr id="96" name="Slika 108" descr="Slika 108"/>
        <xdr:cNvPicPr>
          <a:picLocks noChangeAspect="1"/>
        </xdr:cNvPicPr>
      </xdr:nvPicPr>
      <xdr:blipFill>
        <a:blip r:embed="rId45">
          <a:extLst/>
        </a:blip>
        <a:stretch>
          <a:fillRect/>
        </a:stretch>
      </xdr:blipFill>
      <xdr:spPr>
        <a:xfrm>
          <a:off x="528040" y="62475262"/>
          <a:ext cx="5356184" cy="196391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258536</xdr:colOff>
      <xdr:row>67</xdr:row>
      <xdr:rowOff>69249</xdr:rowOff>
    </xdr:from>
    <xdr:to>
      <xdr:col>4</xdr:col>
      <xdr:colOff>66427</xdr:colOff>
      <xdr:row>68</xdr:row>
      <xdr:rowOff>8650</xdr:rowOff>
    </xdr:to>
    <xdr:pic>
      <xdr:nvPicPr>
        <xdr:cNvPr id="97" name="Slika 109" descr="Slika 109"/>
        <xdr:cNvPicPr>
          <a:picLocks noChangeAspect="1"/>
        </xdr:cNvPicPr>
      </xdr:nvPicPr>
      <xdr:blipFill>
        <a:blip r:embed="rId46">
          <a:extLst/>
        </a:blip>
        <a:stretch>
          <a:fillRect/>
        </a:stretch>
      </xdr:blipFill>
      <xdr:spPr>
        <a:xfrm>
          <a:off x="537936" y="69898294"/>
          <a:ext cx="4544992" cy="210030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308016</xdr:colOff>
      <xdr:row>67</xdr:row>
      <xdr:rowOff>69249</xdr:rowOff>
    </xdr:from>
    <xdr:to>
      <xdr:col>25</xdr:col>
      <xdr:colOff>1088470</xdr:colOff>
      <xdr:row>67</xdr:row>
      <xdr:rowOff>2125564</xdr:rowOff>
    </xdr:to>
    <xdr:pic>
      <xdr:nvPicPr>
        <xdr:cNvPr id="98" name="Slika 110" descr="Slika 110"/>
        <xdr:cNvPicPr>
          <a:picLocks noChangeAspect="1"/>
        </xdr:cNvPicPr>
      </xdr:nvPicPr>
      <xdr:blipFill>
        <a:blip r:embed="rId60">
          <a:extLst/>
        </a:blip>
        <a:stretch>
          <a:fillRect/>
        </a:stretch>
      </xdr:blipFill>
      <xdr:spPr>
        <a:xfrm>
          <a:off x="5324516" y="69898294"/>
          <a:ext cx="5949355" cy="205631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238744</xdr:colOff>
      <xdr:row>77</xdr:row>
      <xdr:rowOff>207795</xdr:rowOff>
    </xdr:from>
    <xdr:to>
      <xdr:col>3</xdr:col>
      <xdr:colOff>770182</xdr:colOff>
      <xdr:row>77</xdr:row>
      <xdr:rowOff>1858268</xdr:rowOff>
    </xdr:to>
    <xdr:pic>
      <xdr:nvPicPr>
        <xdr:cNvPr id="99" name="Slika 111" descr="Slika 111"/>
        <xdr:cNvPicPr>
          <a:picLocks noChangeAspect="1"/>
        </xdr:cNvPicPr>
      </xdr:nvPicPr>
      <xdr:blipFill>
        <a:blip r:embed="rId61">
          <a:extLst/>
        </a:blip>
        <a:stretch>
          <a:fillRect/>
        </a:stretch>
      </xdr:blipFill>
      <xdr:spPr>
        <a:xfrm>
          <a:off x="518144" y="81713220"/>
          <a:ext cx="3909639" cy="165047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496042</xdr:colOff>
      <xdr:row>77</xdr:row>
      <xdr:rowOff>410939</xdr:rowOff>
    </xdr:from>
    <xdr:to>
      <xdr:col>24</xdr:col>
      <xdr:colOff>333623</xdr:colOff>
      <xdr:row>77</xdr:row>
      <xdr:rowOff>1925507</xdr:rowOff>
    </xdr:to>
    <xdr:pic>
      <xdr:nvPicPr>
        <xdr:cNvPr id="100" name="Slika 112" descr="Slika 112"/>
        <xdr:cNvPicPr>
          <a:picLocks noChangeAspect="1"/>
        </xdr:cNvPicPr>
      </xdr:nvPicPr>
      <xdr:blipFill>
        <a:blip r:embed="rId62">
          <a:extLst/>
        </a:blip>
        <a:stretch>
          <a:fillRect/>
        </a:stretch>
      </xdr:blipFill>
      <xdr:spPr>
        <a:xfrm>
          <a:off x="5512542" y="81916364"/>
          <a:ext cx="3965082" cy="151456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377288</xdr:colOff>
      <xdr:row>83</xdr:row>
      <xdr:rowOff>237478</xdr:rowOff>
    </xdr:from>
    <xdr:to>
      <xdr:col>3</xdr:col>
      <xdr:colOff>924109</xdr:colOff>
      <xdr:row>83</xdr:row>
      <xdr:rowOff>1893198</xdr:rowOff>
    </xdr:to>
    <xdr:pic>
      <xdr:nvPicPr>
        <xdr:cNvPr id="101" name="Slika 113" descr="Slika 113"/>
        <xdr:cNvPicPr>
          <a:picLocks noChangeAspect="1"/>
        </xdr:cNvPicPr>
      </xdr:nvPicPr>
      <xdr:blipFill>
        <a:blip r:embed="rId50">
          <a:extLst/>
        </a:blip>
        <a:stretch>
          <a:fillRect/>
        </a:stretch>
      </xdr:blipFill>
      <xdr:spPr>
        <a:xfrm>
          <a:off x="656688" y="89190183"/>
          <a:ext cx="3925022" cy="16557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1045029</xdr:colOff>
      <xdr:row>21</xdr:row>
      <xdr:rowOff>32660</xdr:rowOff>
    </xdr:from>
    <xdr:to>
      <xdr:col>25</xdr:col>
      <xdr:colOff>380999</xdr:colOff>
      <xdr:row>21</xdr:row>
      <xdr:rowOff>2133603</xdr:rowOff>
    </xdr:to>
    <xdr:pic>
      <xdr:nvPicPr>
        <xdr:cNvPr id="102" name="Slika 11" descr="Slika 11"/>
        <xdr:cNvPicPr>
          <a:picLocks noChangeAspect="1"/>
        </xdr:cNvPicPr>
      </xdr:nvPicPr>
      <xdr:blipFill>
        <a:blip r:embed="rId63">
          <a:extLst/>
        </a:blip>
        <a:stretch>
          <a:fillRect/>
        </a:stretch>
      </xdr:blipFill>
      <xdr:spPr>
        <a:xfrm>
          <a:off x="1324429" y="16844285"/>
          <a:ext cx="9241971" cy="210094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555173</xdr:colOff>
      <xdr:row>23</xdr:row>
      <xdr:rowOff>293917</xdr:rowOff>
    </xdr:from>
    <xdr:to>
      <xdr:col>2</xdr:col>
      <xdr:colOff>1162051</xdr:colOff>
      <xdr:row>23</xdr:row>
      <xdr:rowOff>713862</xdr:rowOff>
    </xdr:to>
    <xdr:pic>
      <xdr:nvPicPr>
        <xdr:cNvPr id="103" name="Slika 47" descr="Slika 47"/>
        <xdr:cNvPicPr>
          <a:picLocks noChangeAspect="1"/>
        </xdr:cNvPicPr>
      </xdr:nvPicPr>
      <xdr:blipFill>
        <a:blip r:embed="rId64">
          <a:extLst/>
        </a:blip>
        <a:stretch>
          <a:fillRect/>
        </a:stretch>
      </xdr:blipFill>
      <xdr:spPr>
        <a:xfrm>
          <a:off x="2523673" y="20322452"/>
          <a:ext cx="606878" cy="41994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609601</xdr:colOff>
      <xdr:row>22</xdr:row>
      <xdr:rowOff>293915</xdr:rowOff>
    </xdr:from>
    <xdr:to>
      <xdr:col>2</xdr:col>
      <xdr:colOff>1058018</xdr:colOff>
      <xdr:row>22</xdr:row>
      <xdr:rowOff>657226</xdr:rowOff>
    </xdr:to>
    <xdr:pic>
      <xdr:nvPicPr>
        <xdr:cNvPr id="104" name="Slika 48" descr="Slika 48"/>
        <xdr:cNvPicPr>
          <a:picLocks noChangeAspect="1"/>
        </xdr:cNvPicPr>
      </xdr:nvPicPr>
      <xdr:blipFill>
        <a:blip r:embed="rId65">
          <a:extLst/>
        </a:blip>
        <a:stretch>
          <a:fillRect/>
        </a:stretch>
      </xdr:blipFill>
      <xdr:spPr>
        <a:xfrm>
          <a:off x="2578100" y="19266445"/>
          <a:ext cx="448418" cy="36331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576944</xdr:colOff>
      <xdr:row>24</xdr:row>
      <xdr:rowOff>261259</xdr:rowOff>
    </xdr:from>
    <xdr:to>
      <xdr:col>2</xdr:col>
      <xdr:colOff>1152900</xdr:colOff>
      <xdr:row>24</xdr:row>
      <xdr:rowOff>704854</xdr:rowOff>
    </xdr:to>
    <xdr:pic>
      <xdr:nvPicPr>
        <xdr:cNvPr id="105" name="Slika 49" descr="Slika 49"/>
        <xdr:cNvPicPr>
          <a:picLocks noChangeAspect="1"/>
        </xdr:cNvPicPr>
      </xdr:nvPicPr>
      <xdr:blipFill>
        <a:blip r:embed="rId66">
          <a:extLst/>
        </a:blip>
        <a:stretch>
          <a:fillRect/>
        </a:stretch>
      </xdr:blipFill>
      <xdr:spPr>
        <a:xfrm>
          <a:off x="2545444" y="21345799"/>
          <a:ext cx="575956" cy="44359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555170</xdr:colOff>
      <xdr:row>25</xdr:row>
      <xdr:rowOff>315690</xdr:rowOff>
    </xdr:from>
    <xdr:to>
      <xdr:col>2</xdr:col>
      <xdr:colOff>1154614</xdr:colOff>
      <xdr:row>25</xdr:row>
      <xdr:rowOff>781052</xdr:rowOff>
    </xdr:to>
    <xdr:pic>
      <xdr:nvPicPr>
        <xdr:cNvPr id="106" name="Slika 114" descr="Slika 114"/>
        <xdr:cNvPicPr>
          <a:picLocks noChangeAspect="1"/>
        </xdr:cNvPicPr>
      </xdr:nvPicPr>
      <xdr:blipFill>
        <a:blip r:embed="rId67">
          <a:extLst/>
        </a:blip>
        <a:stretch>
          <a:fillRect/>
        </a:stretch>
      </xdr:blipFill>
      <xdr:spPr>
        <a:xfrm>
          <a:off x="2523670" y="22456235"/>
          <a:ext cx="599445" cy="46536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489858</xdr:colOff>
      <xdr:row>26</xdr:row>
      <xdr:rowOff>228606</xdr:rowOff>
    </xdr:from>
    <xdr:to>
      <xdr:col>2</xdr:col>
      <xdr:colOff>1259997</xdr:colOff>
      <xdr:row>26</xdr:row>
      <xdr:rowOff>819153</xdr:rowOff>
    </xdr:to>
    <xdr:pic>
      <xdr:nvPicPr>
        <xdr:cNvPr id="107" name="Slika 115" descr="Slika 115"/>
        <xdr:cNvPicPr>
          <a:picLocks noChangeAspect="1"/>
        </xdr:cNvPicPr>
      </xdr:nvPicPr>
      <xdr:blipFill>
        <a:blip r:embed="rId68">
          <a:extLst/>
        </a:blip>
        <a:stretch>
          <a:fillRect/>
        </a:stretch>
      </xdr:blipFill>
      <xdr:spPr>
        <a:xfrm>
          <a:off x="2458358" y="23425156"/>
          <a:ext cx="770140" cy="5905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522514</xdr:colOff>
      <xdr:row>27</xdr:row>
      <xdr:rowOff>272148</xdr:rowOff>
    </xdr:from>
    <xdr:to>
      <xdr:col>2</xdr:col>
      <xdr:colOff>1209674</xdr:colOff>
      <xdr:row>27</xdr:row>
      <xdr:rowOff>790556</xdr:rowOff>
    </xdr:to>
    <xdr:pic>
      <xdr:nvPicPr>
        <xdr:cNvPr id="108" name="Slika 116" descr="Slika 116"/>
        <xdr:cNvPicPr>
          <a:picLocks noChangeAspect="1"/>
        </xdr:cNvPicPr>
      </xdr:nvPicPr>
      <xdr:blipFill>
        <a:blip r:embed="rId69">
          <a:extLst/>
        </a:blip>
        <a:stretch>
          <a:fillRect/>
        </a:stretch>
      </xdr:blipFill>
      <xdr:spPr>
        <a:xfrm>
          <a:off x="2491014" y="24524703"/>
          <a:ext cx="687161" cy="51840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511629</xdr:colOff>
      <xdr:row>28</xdr:row>
      <xdr:rowOff>283034</xdr:rowOff>
    </xdr:from>
    <xdr:to>
      <xdr:col>2</xdr:col>
      <xdr:colOff>1219200</xdr:colOff>
      <xdr:row>28</xdr:row>
      <xdr:rowOff>807049</xdr:rowOff>
    </xdr:to>
    <xdr:pic>
      <xdr:nvPicPr>
        <xdr:cNvPr id="109" name="Slika 118" descr="Slika 118"/>
        <xdr:cNvPicPr>
          <a:picLocks noChangeAspect="1"/>
        </xdr:cNvPicPr>
      </xdr:nvPicPr>
      <xdr:blipFill>
        <a:blip r:embed="rId70">
          <a:extLst/>
        </a:blip>
        <a:stretch>
          <a:fillRect/>
        </a:stretch>
      </xdr:blipFill>
      <xdr:spPr>
        <a:xfrm>
          <a:off x="2480129" y="25591594"/>
          <a:ext cx="707571" cy="52401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478971</xdr:colOff>
      <xdr:row>29</xdr:row>
      <xdr:rowOff>228605</xdr:rowOff>
    </xdr:from>
    <xdr:to>
      <xdr:col>2</xdr:col>
      <xdr:colOff>1247776</xdr:colOff>
      <xdr:row>29</xdr:row>
      <xdr:rowOff>793107</xdr:rowOff>
    </xdr:to>
    <xdr:pic>
      <xdr:nvPicPr>
        <xdr:cNvPr id="110" name="Slika 119" descr="Slika 119"/>
        <xdr:cNvPicPr>
          <a:picLocks noChangeAspect="1"/>
        </xdr:cNvPicPr>
      </xdr:nvPicPr>
      <xdr:blipFill>
        <a:blip r:embed="rId71">
          <a:extLst/>
        </a:blip>
        <a:stretch>
          <a:fillRect/>
        </a:stretch>
      </xdr:blipFill>
      <xdr:spPr>
        <a:xfrm>
          <a:off x="2447471" y="26593170"/>
          <a:ext cx="768805" cy="56450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457200</xdr:colOff>
      <xdr:row>30</xdr:row>
      <xdr:rowOff>217718</xdr:rowOff>
    </xdr:from>
    <xdr:to>
      <xdr:col>2</xdr:col>
      <xdr:colOff>1293624</xdr:colOff>
      <xdr:row>30</xdr:row>
      <xdr:rowOff>838204</xdr:rowOff>
    </xdr:to>
    <xdr:pic>
      <xdr:nvPicPr>
        <xdr:cNvPr id="111" name="Slika 120" descr="Slika 120"/>
        <xdr:cNvPicPr>
          <a:picLocks noChangeAspect="1"/>
        </xdr:cNvPicPr>
      </xdr:nvPicPr>
      <xdr:blipFill>
        <a:blip r:embed="rId72">
          <a:extLst/>
        </a:blip>
        <a:stretch>
          <a:fillRect/>
        </a:stretch>
      </xdr:blipFill>
      <xdr:spPr>
        <a:xfrm>
          <a:off x="2425700" y="27638288"/>
          <a:ext cx="836425" cy="6204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522514</xdr:colOff>
      <xdr:row>31</xdr:row>
      <xdr:rowOff>217716</xdr:rowOff>
    </xdr:from>
    <xdr:to>
      <xdr:col>2</xdr:col>
      <xdr:colOff>1278782</xdr:colOff>
      <xdr:row>31</xdr:row>
      <xdr:rowOff>828678</xdr:rowOff>
    </xdr:to>
    <xdr:pic>
      <xdr:nvPicPr>
        <xdr:cNvPr id="112" name="Slika 121" descr="Slika 121"/>
        <xdr:cNvPicPr>
          <a:picLocks noChangeAspect="1"/>
        </xdr:cNvPicPr>
      </xdr:nvPicPr>
      <xdr:blipFill>
        <a:blip r:embed="rId73">
          <a:extLst/>
        </a:blip>
        <a:stretch>
          <a:fillRect/>
        </a:stretch>
      </xdr:blipFill>
      <xdr:spPr>
        <a:xfrm>
          <a:off x="2491014" y="28694291"/>
          <a:ext cx="756269" cy="61096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457200</xdr:colOff>
      <xdr:row>32</xdr:row>
      <xdr:rowOff>272143</xdr:rowOff>
    </xdr:from>
    <xdr:to>
      <xdr:col>2</xdr:col>
      <xdr:colOff>1314450</xdr:colOff>
      <xdr:row>32</xdr:row>
      <xdr:rowOff>905196</xdr:rowOff>
    </xdr:to>
    <xdr:pic>
      <xdr:nvPicPr>
        <xdr:cNvPr id="113" name="Slika 122" descr="Slika 122"/>
        <xdr:cNvPicPr>
          <a:picLocks noChangeAspect="1"/>
        </xdr:cNvPicPr>
      </xdr:nvPicPr>
      <xdr:blipFill>
        <a:blip r:embed="rId74">
          <a:extLst/>
        </a:blip>
        <a:stretch>
          <a:fillRect/>
        </a:stretch>
      </xdr:blipFill>
      <xdr:spPr>
        <a:xfrm>
          <a:off x="2425700" y="29804723"/>
          <a:ext cx="857251" cy="63305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457200</xdr:colOff>
      <xdr:row>33</xdr:row>
      <xdr:rowOff>174172</xdr:rowOff>
    </xdr:from>
    <xdr:to>
      <xdr:col>2</xdr:col>
      <xdr:colOff>1323975</xdr:colOff>
      <xdr:row>33</xdr:row>
      <xdr:rowOff>845979</xdr:rowOff>
    </xdr:to>
    <xdr:pic>
      <xdr:nvPicPr>
        <xdr:cNvPr id="114" name="Slika 123" descr="Slika 123"/>
        <xdr:cNvPicPr>
          <a:picLocks noChangeAspect="1"/>
        </xdr:cNvPicPr>
      </xdr:nvPicPr>
      <xdr:blipFill>
        <a:blip r:embed="rId75">
          <a:extLst/>
        </a:blip>
        <a:stretch>
          <a:fillRect/>
        </a:stretch>
      </xdr:blipFill>
      <xdr:spPr>
        <a:xfrm>
          <a:off x="2425700" y="30762757"/>
          <a:ext cx="866776" cy="67180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381000</xdr:colOff>
      <xdr:row>34</xdr:row>
      <xdr:rowOff>152399</xdr:rowOff>
    </xdr:from>
    <xdr:to>
      <xdr:col>2</xdr:col>
      <xdr:colOff>1388690</xdr:colOff>
      <xdr:row>34</xdr:row>
      <xdr:rowOff>914399</xdr:rowOff>
    </xdr:to>
    <xdr:pic>
      <xdr:nvPicPr>
        <xdr:cNvPr id="115" name="Slika 124" descr="Slika 124"/>
        <xdr:cNvPicPr>
          <a:picLocks noChangeAspect="1"/>
        </xdr:cNvPicPr>
      </xdr:nvPicPr>
      <xdr:blipFill>
        <a:blip r:embed="rId76">
          <a:extLst/>
        </a:blip>
        <a:stretch>
          <a:fillRect/>
        </a:stretch>
      </xdr:blipFill>
      <xdr:spPr>
        <a:xfrm>
          <a:off x="2349500" y="31796989"/>
          <a:ext cx="1007691" cy="762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435428</xdr:colOff>
      <xdr:row>35</xdr:row>
      <xdr:rowOff>141511</xdr:rowOff>
    </xdr:from>
    <xdr:to>
      <xdr:col>2</xdr:col>
      <xdr:colOff>1390650</xdr:colOff>
      <xdr:row>35</xdr:row>
      <xdr:rowOff>883479</xdr:rowOff>
    </xdr:to>
    <xdr:pic>
      <xdr:nvPicPr>
        <xdr:cNvPr id="116" name="Slika 125" descr="Slika 125"/>
        <xdr:cNvPicPr>
          <a:picLocks noChangeAspect="1"/>
        </xdr:cNvPicPr>
      </xdr:nvPicPr>
      <xdr:blipFill>
        <a:blip r:embed="rId77">
          <a:extLst/>
        </a:blip>
        <a:stretch>
          <a:fillRect/>
        </a:stretch>
      </xdr:blipFill>
      <xdr:spPr>
        <a:xfrm>
          <a:off x="2403928" y="32842106"/>
          <a:ext cx="955222" cy="74196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446315</xdr:colOff>
      <xdr:row>36</xdr:row>
      <xdr:rowOff>174169</xdr:rowOff>
    </xdr:from>
    <xdr:to>
      <xdr:col>2</xdr:col>
      <xdr:colOff>1428750</xdr:colOff>
      <xdr:row>36</xdr:row>
      <xdr:rowOff>935480</xdr:rowOff>
    </xdr:to>
    <xdr:pic>
      <xdr:nvPicPr>
        <xdr:cNvPr id="117" name="Slika 126" descr="Slika 126"/>
        <xdr:cNvPicPr>
          <a:picLocks noChangeAspect="1"/>
        </xdr:cNvPicPr>
      </xdr:nvPicPr>
      <xdr:blipFill>
        <a:blip r:embed="rId78">
          <a:extLst/>
        </a:blip>
        <a:stretch>
          <a:fillRect/>
        </a:stretch>
      </xdr:blipFill>
      <xdr:spPr>
        <a:xfrm>
          <a:off x="2414815" y="33930769"/>
          <a:ext cx="982436" cy="76131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381000</xdr:colOff>
      <xdr:row>37</xdr:row>
      <xdr:rowOff>141509</xdr:rowOff>
    </xdr:from>
    <xdr:to>
      <xdr:col>2</xdr:col>
      <xdr:colOff>1402166</xdr:colOff>
      <xdr:row>37</xdr:row>
      <xdr:rowOff>885820</xdr:rowOff>
    </xdr:to>
    <xdr:pic>
      <xdr:nvPicPr>
        <xdr:cNvPr id="118" name="Slika 127" descr="Slika 127"/>
        <xdr:cNvPicPr>
          <a:picLocks noChangeAspect="1"/>
        </xdr:cNvPicPr>
      </xdr:nvPicPr>
      <xdr:blipFill>
        <a:blip r:embed="rId79">
          <a:extLst/>
        </a:blip>
        <a:stretch>
          <a:fillRect/>
        </a:stretch>
      </xdr:blipFill>
      <xdr:spPr>
        <a:xfrm>
          <a:off x="2349500" y="34954114"/>
          <a:ext cx="1021166" cy="74431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326570</xdr:colOff>
      <xdr:row>38</xdr:row>
      <xdr:rowOff>119735</xdr:rowOff>
    </xdr:from>
    <xdr:to>
      <xdr:col>2</xdr:col>
      <xdr:colOff>1478978</xdr:colOff>
      <xdr:row>38</xdr:row>
      <xdr:rowOff>981069</xdr:rowOff>
    </xdr:to>
    <xdr:pic>
      <xdr:nvPicPr>
        <xdr:cNvPr id="119" name="Slika 128" descr="Slika 128"/>
        <xdr:cNvPicPr>
          <a:picLocks noChangeAspect="1"/>
        </xdr:cNvPicPr>
      </xdr:nvPicPr>
      <xdr:blipFill>
        <a:blip r:embed="rId80">
          <a:extLst/>
        </a:blip>
        <a:stretch>
          <a:fillRect/>
        </a:stretch>
      </xdr:blipFill>
      <xdr:spPr>
        <a:xfrm>
          <a:off x="2295070" y="35988345"/>
          <a:ext cx="1152408" cy="86133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283030</xdr:colOff>
      <xdr:row>39</xdr:row>
      <xdr:rowOff>87079</xdr:rowOff>
    </xdr:from>
    <xdr:to>
      <xdr:col>2</xdr:col>
      <xdr:colOff>1476375</xdr:colOff>
      <xdr:row>39</xdr:row>
      <xdr:rowOff>932962</xdr:rowOff>
    </xdr:to>
    <xdr:pic>
      <xdr:nvPicPr>
        <xdr:cNvPr id="120" name="Slika 129" descr="Slika 129"/>
        <xdr:cNvPicPr>
          <a:picLocks noChangeAspect="1"/>
        </xdr:cNvPicPr>
      </xdr:nvPicPr>
      <xdr:blipFill>
        <a:blip r:embed="rId81">
          <a:extLst/>
        </a:blip>
        <a:stretch>
          <a:fillRect/>
        </a:stretch>
      </xdr:blipFill>
      <xdr:spPr>
        <a:xfrm>
          <a:off x="2251530" y="37011694"/>
          <a:ext cx="1193346" cy="84588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283030</xdr:colOff>
      <xdr:row>40</xdr:row>
      <xdr:rowOff>43533</xdr:rowOff>
    </xdr:from>
    <xdr:to>
      <xdr:col>2</xdr:col>
      <xdr:colOff>1516278</xdr:colOff>
      <xdr:row>40</xdr:row>
      <xdr:rowOff>981066</xdr:rowOff>
    </xdr:to>
    <xdr:pic>
      <xdr:nvPicPr>
        <xdr:cNvPr id="121" name="Slika 130" descr="Slika 130"/>
        <xdr:cNvPicPr>
          <a:picLocks noChangeAspect="1"/>
        </xdr:cNvPicPr>
      </xdr:nvPicPr>
      <xdr:blipFill>
        <a:blip r:embed="rId82">
          <a:extLst/>
        </a:blip>
        <a:stretch>
          <a:fillRect/>
        </a:stretch>
      </xdr:blipFill>
      <xdr:spPr>
        <a:xfrm>
          <a:off x="2251530" y="38024153"/>
          <a:ext cx="1233249" cy="93753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250371</xdr:colOff>
      <xdr:row>41</xdr:row>
      <xdr:rowOff>130618</xdr:rowOff>
    </xdr:from>
    <xdr:to>
      <xdr:col>2</xdr:col>
      <xdr:colOff>1457324</xdr:colOff>
      <xdr:row>41</xdr:row>
      <xdr:rowOff>1047253</xdr:rowOff>
    </xdr:to>
    <xdr:pic>
      <xdr:nvPicPr>
        <xdr:cNvPr id="122" name="Slika 131" descr="Slika 131"/>
        <xdr:cNvPicPr>
          <a:picLocks noChangeAspect="1"/>
        </xdr:cNvPicPr>
      </xdr:nvPicPr>
      <xdr:blipFill>
        <a:blip r:embed="rId83">
          <a:extLst/>
        </a:blip>
        <a:stretch>
          <a:fillRect/>
        </a:stretch>
      </xdr:blipFill>
      <xdr:spPr>
        <a:xfrm>
          <a:off x="2218871" y="39167243"/>
          <a:ext cx="1206954" cy="91663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228600</xdr:colOff>
      <xdr:row>42</xdr:row>
      <xdr:rowOff>43530</xdr:rowOff>
    </xdr:from>
    <xdr:to>
      <xdr:col>2</xdr:col>
      <xdr:colOff>1570556</xdr:colOff>
      <xdr:row>42</xdr:row>
      <xdr:rowOff>1055993</xdr:rowOff>
    </xdr:to>
    <xdr:pic>
      <xdr:nvPicPr>
        <xdr:cNvPr id="123" name="Slika 132" descr="Slika 132"/>
        <xdr:cNvPicPr>
          <a:picLocks noChangeAspect="1"/>
        </xdr:cNvPicPr>
      </xdr:nvPicPr>
      <xdr:blipFill>
        <a:blip r:embed="rId84">
          <a:extLst/>
        </a:blip>
        <a:stretch>
          <a:fillRect/>
        </a:stretch>
      </xdr:blipFill>
      <xdr:spPr>
        <a:xfrm>
          <a:off x="2197100" y="40136160"/>
          <a:ext cx="1341957" cy="101246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152400</xdr:colOff>
      <xdr:row>43</xdr:row>
      <xdr:rowOff>54415</xdr:rowOff>
    </xdr:from>
    <xdr:to>
      <xdr:col>2</xdr:col>
      <xdr:colOff>1543050</xdr:colOff>
      <xdr:row>44</xdr:row>
      <xdr:rowOff>774</xdr:rowOff>
    </xdr:to>
    <xdr:pic>
      <xdr:nvPicPr>
        <xdr:cNvPr id="124" name="Slika 133" descr="Slika 133"/>
        <xdr:cNvPicPr>
          <a:picLocks noChangeAspect="1"/>
        </xdr:cNvPicPr>
      </xdr:nvPicPr>
      <xdr:blipFill>
        <a:blip r:embed="rId85">
          <a:extLst/>
        </a:blip>
        <a:stretch>
          <a:fillRect/>
        </a:stretch>
      </xdr:blipFill>
      <xdr:spPr>
        <a:xfrm>
          <a:off x="2120900" y="41203050"/>
          <a:ext cx="1390650" cy="100236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228600</xdr:colOff>
      <xdr:row>44</xdr:row>
      <xdr:rowOff>32645</xdr:rowOff>
    </xdr:from>
    <xdr:to>
      <xdr:col>2</xdr:col>
      <xdr:colOff>1533525</xdr:colOff>
      <xdr:row>44</xdr:row>
      <xdr:rowOff>1026845</xdr:rowOff>
    </xdr:to>
    <xdr:pic>
      <xdr:nvPicPr>
        <xdr:cNvPr id="125" name="Slika 134" descr="Slika 134"/>
        <xdr:cNvPicPr>
          <a:picLocks noChangeAspect="1"/>
        </xdr:cNvPicPr>
      </xdr:nvPicPr>
      <xdr:blipFill>
        <a:blip r:embed="rId86">
          <a:extLst/>
        </a:blip>
        <a:stretch>
          <a:fillRect/>
        </a:stretch>
      </xdr:blipFill>
      <xdr:spPr>
        <a:xfrm>
          <a:off x="2197100" y="42237285"/>
          <a:ext cx="1304926" cy="994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174170</xdr:colOff>
      <xdr:row>44</xdr:row>
      <xdr:rowOff>1055993</xdr:rowOff>
    </xdr:from>
    <xdr:to>
      <xdr:col>2</xdr:col>
      <xdr:colOff>1619250</xdr:colOff>
      <xdr:row>45</xdr:row>
      <xdr:rowOff>1038412</xdr:rowOff>
    </xdr:to>
    <xdr:pic>
      <xdr:nvPicPr>
        <xdr:cNvPr id="126" name="Slika 135" descr="Slika 135"/>
        <xdr:cNvPicPr>
          <a:picLocks noChangeAspect="1"/>
        </xdr:cNvPicPr>
      </xdr:nvPicPr>
      <xdr:blipFill>
        <a:blip r:embed="rId87">
          <a:extLst/>
        </a:blip>
        <a:stretch>
          <a:fillRect/>
        </a:stretch>
      </xdr:blipFill>
      <xdr:spPr>
        <a:xfrm>
          <a:off x="2142670" y="43260633"/>
          <a:ext cx="1445080" cy="10384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21</xdr:col>
      <xdr:colOff>370115</xdr:colOff>
      <xdr:row>47</xdr:row>
      <xdr:rowOff>348324</xdr:rowOff>
    </xdr:from>
    <xdr:to>
      <xdr:col>24</xdr:col>
      <xdr:colOff>875948</xdr:colOff>
      <xdr:row>47</xdr:row>
      <xdr:rowOff>1847833</xdr:rowOff>
    </xdr:to>
    <xdr:pic>
      <xdr:nvPicPr>
        <xdr:cNvPr id="127" name="Slika 1" descr="Slika 1"/>
        <xdr:cNvPicPr>
          <a:picLocks noChangeAspect="1"/>
        </xdr:cNvPicPr>
      </xdr:nvPicPr>
      <xdr:blipFill>
        <a:blip r:embed="rId88">
          <a:extLst/>
        </a:blip>
        <a:stretch>
          <a:fillRect/>
        </a:stretch>
      </xdr:blipFill>
      <xdr:spPr>
        <a:xfrm>
          <a:off x="6161315" y="45720979"/>
          <a:ext cx="3858634" cy="149951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283026</xdr:colOff>
      <xdr:row>47</xdr:row>
      <xdr:rowOff>139500</xdr:rowOff>
    </xdr:from>
    <xdr:to>
      <xdr:col>4</xdr:col>
      <xdr:colOff>476248</xdr:colOff>
      <xdr:row>47</xdr:row>
      <xdr:rowOff>1770253</xdr:rowOff>
    </xdr:to>
    <xdr:pic>
      <xdr:nvPicPr>
        <xdr:cNvPr id="128" name="Slika 4" descr="Slika 4"/>
        <xdr:cNvPicPr>
          <a:picLocks noChangeAspect="1"/>
        </xdr:cNvPicPr>
      </xdr:nvPicPr>
      <xdr:blipFill>
        <a:blip r:embed="rId89">
          <a:extLst/>
        </a:blip>
        <a:stretch>
          <a:fillRect/>
        </a:stretch>
      </xdr:blipFill>
      <xdr:spPr>
        <a:xfrm>
          <a:off x="562425" y="45512155"/>
          <a:ext cx="4930324" cy="163075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32</xdr:col>
      <xdr:colOff>424544</xdr:colOff>
      <xdr:row>47</xdr:row>
      <xdr:rowOff>108841</xdr:rowOff>
    </xdr:from>
    <xdr:to>
      <xdr:col>35</xdr:col>
      <xdr:colOff>866776</xdr:colOff>
      <xdr:row>47</xdr:row>
      <xdr:rowOff>2040882</xdr:rowOff>
    </xdr:to>
    <xdr:pic>
      <xdr:nvPicPr>
        <xdr:cNvPr id="129" name="Slika 5" descr="Slika 5"/>
        <xdr:cNvPicPr>
          <a:picLocks noChangeAspect="1"/>
        </xdr:cNvPicPr>
      </xdr:nvPicPr>
      <xdr:blipFill>
        <a:blip r:embed="rId90">
          <a:extLst/>
        </a:blip>
        <a:stretch>
          <a:fillRect/>
        </a:stretch>
      </xdr:blipFill>
      <xdr:spPr>
        <a:xfrm>
          <a:off x="17213944" y="45481496"/>
          <a:ext cx="3566433" cy="193204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78516</xdr:colOff>
      <xdr:row>46</xdr:row>
      <xdr:rowOff>435412</xdr:rowOff>
    </xdr:from>
    <xdr:to>
      <xdr:col>2</xdr:col>
      <xdr:colOff>1659611</xdr:colOff>
      <xdr:row>46</xdr:row>
      <xdr:rowOff>790559</xdr:rowOff>
    </xdr:to>
    <xdr:pic>
      <xdr:nvPicPr>
        <xdr:cNvPr id="130" name="Slika 14" descr="Slika 14"/>
        <xdr:cNvPicPr>
          <a:picLocks noChangeAspect="1"/>
        </xdr:cNvPicPr>
      </xdr:nvPicPr>
      <xdr:blipFill>
        <a:blip r:embed="rId63">
          <a:extLst/>
        </a:blip>
        <a:stretch>
          <a:fillRect/>
        </a:stretch>
      </xdr:blipFill>
      <xdr:spPr>
        <a:xfrm>
          <a:off x="2047016" y="44752062"/>
          <a:ext cx="1581096" cy="3551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65314</xdr:colOff>
      <xdr:row>53</xdr:row>
      <xdr:rowOff>87061</xdr:rowOff>
    </xdr:from>
    <xdr:to>
      <xdr:col>2</xdr:col>
      <xdr:colOff>1609309</xdr:colOff>
      <xdr:row>53</xdr:row>
      <xdr:rowOff>1009628</xdr:rowOff>
    </xdr:to>
    <xdr:pic>
      <xdr:nvPicPr>
        <xdr:cNvPr id="131" name="Slika 15" descr="Slika 15"/>
        <xdr:cNvPicPr>
          <a:picLocks noChangeAspect="1"/>
        </xdr:cNvPicPr>
      </xdr:nvPicPr>
      <xdr:blipFill>
        <a:blip r:embed="rId91">
          <a:extLst/>
        </a:blip>
        <a:stretch>
          <a:fillRect/>
        </a:stretch>
      </xdr:blipFill>
      <xdr:spPr>
        <a:xfrm>
          <a:off x="2033814" y="52906996"/>
          <a:ext cx="1543996" cy="92256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1665022</xdr:colOff>
      <xdr:row>48</xdr:row>
      <xdr:rowOff>54409</xdr:rowOff>
    </xdr:from>
    <xdr:to>
      <xdr:col>2</xdr:col>
      <xdr:colOff>1664772</xdr:colOff>
      <xdr:row>49</xdr:row>
      <xdr:rowOff>9258</xdr:rowOff>
    </xdr:to>
    <xdr:pic>
      <xdr:nvPicPr>
        <xdr:cNvPr id="132" name="Slika 7" descr="Slika 7"/>
        <xdr:cNvPicPr>
          <a:picLocks noChangeAspect="1"/>
        </xdr:cNvPicPr>
      </xdr:nvPicPr>
      <xdr:blipFill>
        <a:blip r:embed="rId92">
          <a:extLst/>
        </a:blip>
        <a:stretch>
          <a:fillRect/>
        </a:stretch>
      </xdr:blipFill>
      <xdr:spPr>
        <a:xfrm>
          <a:off x="1944422" y="47587969"/>
          <a:ext cx="1688851" cy="10121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155863</xdr:colOff>
      <xdr:row>49</xdr:row>
      <xdr:rowOff>138528</xdr:rowOff>
    </xdr:from>
    <xdr:to>
      <xdr:col>2</xdr:col>
      <xdr:colOff>1627989</xdr:colOff>
      <xdr:row>49</xdr:row>
      <xdr:rowOff>1021755</xdr:rowOff>
    </xdr:to>
    <xdr:pic>
      <xdr:nvPicPr>
        <xdr:cNvPr id="133" name="Slika 21" descr="Slika 21"/>
        <xdr:cNvPicPr>
          <a:picLocks noChangeAspect="1"/>
        </xdr:cNvPicPr>
      </xdr:nvPicPr>
      <xdr:blipFill>
        <a:blip r:embed="rId93">
          <a:extLst/>
        </a:blip>
        <a:stretch>
          <a:fillRect/>
        </a:stretch>
      </xdr:blipFill>
      <xdr:spPr>
        <a:xfrm>
          <a:off x="2124363" y="48729363"/>
          <a:ext cx="1472127" cy="88322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279563</xdr:colOff>
      <xdr:row>50</xdr:row>
      <xdr:rowOff>185533</xdr:rowOff>
    </xdr:from>
    <xdr:to>
      <xdr:col>2</xdr:col>
      <xdr:colOff>1589192</xdr:colOff>
      <xdr:row>50</xdr:row>
      <xdr:rowOff>1002091</xdr:rowOff>
    </xdr:to>
    <xdr:pic>
      <xdr:nvPicPr>
        <xdr:cNvPr id="134" name="Slika 22" descr="Slika 22"/>
        <xdr:cNvPicPr>
          <a:picLocks noChangeAspect="1"/>
        </xdr:cNvPicPr>
      </xdr:nvPicPr>
      <xdr:blipFill>
        <a:blip r:embed="rId94">
          <a:extLst/>
        </a:blip>
        <a:stretch>
          <a:fillRect/>
        </a:stretch>
      </xdr:blipFill>
      <xdr:spPr>
        <a:xfrm>
          <a:off x="2248063" y="49833643"/>
          <a:ext cx="1309630" cy="816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306285</xdr:colOff>
      <xdr:row>51</xdr:row>
      <xdr:rowOff>227840</xdr:rowOff>
    </xdr:from>
    <xdr:to>
      <xdr:col>2</xdr:col>
      <xdr:colOff>1564061</xdr:colOff>
      <xdr:row>51</xdr:row>
      <xdr:rowOff>951120</xdr:rowOff>
    </xdr:to>
    <xdr:pic>
      <xdr:nvPicPr>
        <xdr:cNvPr id="135" name="Slika 23" descr="Slika 23"/>
        <xdr:cNvPicPr>
          <a:picLocks noChangeAspect="1"/>
        </xdr:cNvPicPr>
      </xdr:nvPicPr>
      <xdr:blipFill>
        <a:blip r:embed="rId95">
          <a:extLst/>
        </a:blip>
        <a:stretch>
          <a:fillRect/>
        </a:stretch>
      </xdr:blipFill>
      <xdr:spPr>
        <a:xfrm>
          <a:off x="2274784" y="50933225"/>
          <a:ext cx="1257778" cy="72328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385947</xdr:colOff>
      <xdr:row>52</xdr:row>
      <xdr:rowOff>279546</xdr:rowOff>
    </xdr:from>
    <xdr:to>
      <xdr:col>2</xdr:col>
      <xdr:colOff>1426399</xdr:colOff>
      <xdr:row>52</xdr:row>
      <xdr:rowOff>867194</xdr:rowOff>
    </xdr:to>
    <xdr:pic>
      <xdr:nvPicPr>
        <xdr:cNvPr id="136" name="Slika 24" descr="Slika 24"/>
        <xdr:cNvPicPr>
          <a:picLocks noChangeAspect="1"/>
        </xdr:cNvPicPr>
      </xdr:nvPicPr>
      <xdr:blipFill>
        <a:blip r:embed="rId96">
          <a:extLst/>
        </a:blip>
        <a:stretch>
          <a:fillRect/>
        </a:stretch>
      </xdr:blipFill>
      <xdr:spPr>
        <a:xfrm>
          <a:off x="2354447" y="52042206"/>
          <a:ext cx="1040452" cy="58764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29687</xdr:colOff>
      <xdr:row>55</xdr:row>
      <xdr:rowOff>39559</xdr:rowOff>
    </xdr:from>
    <xdr:to>
      <xdr:col>3</xdr:col>
      <xdr:colOff>2719</xdr:colOff>
      <xdr:row>55</xdr:row>
      <xdr:rowOff>1046245</xdr:rowOff>
    </xdr:to>
    <xdr:pic>
      <xdr:nvPicPr>
        <xdr:cNvPr id="137" name="Slika 25" descr="Slika 25"/>
        <xdr:cNvPicPr>
          <a:picLocks noChangeAspect="1"/>
        </xdr:cNvPicPr>
      </xdr:nvPicPr>
      <xdr:blipFill>
        <a:blip r:embed="rId97">
          <a:extLst/>
        </a:blip>
        <a:stretch>
          <a:fillRect/>
        </a:stretch>
      </xdr:blipFill>
      <xdr:spPr>
        <a:xfrm>
          <a:off x="1998187" y="56077674"/>
          <a:ext cx="1662133" cy="10066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207817</xdr:colOff>
      <xdr:row>56</xdr:row>
      <xdr:rowOff>108833</xdr:rowOff>
    </xdr:from>
    <xdr:to>
      <xdr:col>2</xdr:col>
      <xdr:colOff>1611162</xdr:colOff>
      <xdr:row>56</xdr:row>
      <xdr:rowOff>906334</xdr:rowOff>
    </xdr:to>
    <xdr:pic>
      <xdr:nvPicPr>
        <xdr:cNvPr id="138" name="Slika 26" descr="Slika 26"/>
        <xdr:cNvPicPr>
          <a:picLocks noChangeAspect="1"/>
        </xdr:cNvPicPr>
      </xdr:nvPicPr>
      <xdr:blipFill>
        <a:blip r:embed="rId98">
          <a:extLst/>
        </a:blip>
        <a:stretch>
          <a:fillRect/>
        </a:stretch>
      </xdr:blipFill>
      <xdr:spPr>
        <a:xfrm>
          <a:off x="2176317" y="57204223"/>
          <a:ext cx="1403346" cy="79750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257299</xdr:colOff>
      <xdr:row>57</xdr:row>
      <xdr:rowOff>178106</xdr:rowOff>
    </xdr:from>
    <xdr:to>
      <xdr:col>2</xdr:col>
      <xdr:colOff>1554648</xdr:colOff>
      <xdr:row>57</xdr:row>
      <xdr:rowOff>950003</xdr:rowOff>
    </xdr:to>
    <xdr:pic>
      <xdr:nvPicPr>
        <xdr:cNvPr id="139" name="Slika 27" descr="Slika 27"/>
        <xdr:cNvPicPr>
          <a:picLocks noChangeAspect="1"/>
        </xdr:cNvPicPr>
      </xdr:nvPicPr>
      <xdr:blipFill>
        <a:blip r:embed="rId99">
          <a:extLst/>
        </a:blip>
        <a:stretch>
          <a:fillRect/>
        </a:stretch>
      </xdr:blipFill>
      <xdr:spPr>
        <a:xfrm>
          <a:off x="2225799" y="58330771"/>
          <a:ext cx="1297350" cy="77189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306778</xdr:colOff>
      <xdr:row>58</xdr:row>
      <xdr:rowOff>197900</xdr:rowOff>
    </xdr:from>
    <xdr:to>
      <xdr:col>2</xdr:col>
      <xdr:colOff>1372275</xdr:colOff>
      <xdr:row>58</xdr:row>
      <xdr:rowOff>810098</xdr:rowOff>
    </xdr:to>
    <xdr:pic>
      <xdr:nvPicPr>
        <xdr:cNvPr id="140" name="Slika 28" descr="Slika 28"/>
        <xdr:cNvPicPr>
          <a:picLocks noChangeAspect="1"/>
        </xdr:cNvPicPr>
      </xdr:nvPicPr>
      <xdr:blipFill>
        <a:blip r:embed="rId100">
          <a:extLst/>
        </a:blip>
        <a:stretch>
          <a:fillRect/>
        </a:stretch>
      </xdr:blipFill>
      <xdr:spPr>
        <a:xfrm>
          <a:off x="2275278" y="59407840"/>
          <a:ext cx="1065498" cy="6121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376052</xdr:colOff>
      <xdr:row>59</xdr:row>
      <xdr:rowOff>207797</xdr:rowOff>
    </xdr:from>
    <xdr:to>
      <xdr:col>2</xdr:col>
      <xdr:colOff>1316528</xdr:colOff>
      <xdr:row>59</xdr:row>
      <xdr:rowOff>779049</xdr:rowOff>
    </xdr:to>
    <xdr:pic>
      <xdr:nvPicPr>
        <xdr:cNvPr id="141" name="Slika 29" descr="Slika 29"/>
        <xdr:cNvPicPr>
          <a:picLocks noChangeAspect="1"/>
        </xdr:cNvPicPr>
      </xdr:nvPicPr>
      <xdr:blipFill>
        <a:blip r:embed="rId101">
          <a:extLst/>
        </a:blip>
        <a:stretch>
          <a:fillRect/>
        </a:stretch>
      </xdr:blipFill>
      <xdr:spPr>
        <a:xfrm>
          <a:off x="2344552" y="60475012"/>
          <a:ext cx="940477" cy="57125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178130</xdr:colOff>
      <xdr:row>54</xdr:row>
      <xdr:rowOff>326551</xdr:rowOff>
    </xdr:from>
    <xdr:to>
      <xdr:col>2</xdr:col>
      <xdr:colOff>1628778</xdr:colOff>
      <xdr:row>54</xdr:row>
      <xdr:rowOff>1895950</xdr:rowOff>
    </xdr:to>
    <xdr:pic>
      <xdr:nvPicPr>
        <xdr:cNvPr id="142" name="Slika 30" descr="Slika 30"/>
        <xdr:cNvPicPr>
          <a:picLocks noChangeAspect="1"/>
        </xdr:cNvPicPr>
      </xdr:nvPicPr>
      <xdr:blipFill>
        <a:blip r:embed="rId102">
          <a:extLst/>
        </a:blip>
        <a:stretch>
          <a:fillRect/>
        </a:stretch>
      </xdr:blipFill>
      <xdr:spPr>
        <a:xfrm>
          <a:off x="457530" y="54203761"/>
          <a:ext cx="3139749" cy="15694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69271</xdr:colOff>
      <xdr:row>60</xdr:row>
      <xdr:rowOff>158318</xdr:rowOff>
    </xdr:from>
    <xdr:to>
      <xdr:col>2</xdr:col>
      <xdr:colOff>1659397</xdr:colOff>
      <xdr:row>60</xdr:row>
      <xdr:rowOff>845228</xdr:rowOff>
    </xdr:to>
    <xdr:pic>
      <xdr:nvPicPr>
        <xdr:cNvPr id="143" name="Slika 31" descr="Slika 31"/>
        <xdr:cNvPicPr>
          <a:picLocks noChangeAspect="1"/>
        </xdr:cNvPicPr>
      </xdr:nvPicPr>
      <xdr:blipFill>
        <a:blip r:embed="rId103">
          <a:extLst/>
        </a:blip>
        <a:stretch>
          <a:fillRect/>
        </a:stretch>
      </xdr:blipFill>
      <xdr:spPr>
        <a:xfrm>
          <a:off x="2037771" y="61482808"/>
          <a:ext cx="1590127" cy="68691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32</xdr:col>
      <xdr:colOff>336466</xdr:colOff>
      <xdr:row>54</xdr:row>
      <xdr:rowOff>237483</xdr:rowOff>
    </xdr:from>
    <xdr:to>
      <xdr:col>37</xdr:col>
      <xdr:colOff>142135</xdr:colOff>
      <xdr:row>54</xdr:row>
      <xdr:rowOff>2058364</xdr:rowOff>
    </xdr:to>
    <xdr:pic>
      <xdr:nvPicPr>
        <xdr:cNvPr id="144" name="Slika 32" descr="Slika 32"/>
        <xdr:cNvPicPr>
          <a:picLocks noChangeAspect="1"/>
        </xdr:cNvPicPr>
      </xdr:nvPicPr>
      <xdr:blipFill>
        <a:blip r:embed="rId104">
          <a:extLst/>
        </a:blip>
        <a:stretch>
          <a:fillRect/>
        </a:stretch>
      </xdr:blipFill>
      <xdr:spPr>
        <a:xfrm>
          <a:off x="17125866" y="54114693"/>
          <a:ext cx="5012670" cy="18208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1632859</xdr:colOff>
      <xdr:row>54</xdr:row>
      <xdr:rowOff>73946</xdr:rowOff>
    </xdr:from>
    <xdr:to>
      <xdr:col>22</xdr:col>
      <xdr:colOff>998145</xdr:colOff>
      <xdr:row>54</xdr:row>
      <xdr:rowOff>2010250</xdr:rowOff>
    </xdr:to>
    <xdr:pic>
      <xdr:nvPicPr>
        <xdr:cNvPr id="145" name="Slika 34" descr="Slika 34"/>
        <xdr:cNvPicPr>
          <a:picLocks noChangeAspect="1"/>
        </xdr:cNvPicPr>
      </xdr:nvPicPr>
      <xdr:blipFill>
        <a:blip r:embed="rId105">
          <a:extLst/>
        </a:blip>
        <a:stretch>
          <a:fillRect/>
        </a:stretch>
      </xdr:blipFill>
      <xdr:spPr>
        <a:xfrm>
          <a:off x="3601359" y="53951156"/>
          <a:ext cx="4127787" cy="193630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22</xdr:col>
      <xdr:colOff>1068781</xdr:colOff>
      <xdr:row>54</xdr:row>
      <xdr:rowOff>257277</xdr:rowOff>
    </xdr:from>
    <xdr:to>
      <xdr:col>27</xdr:col>
      <xdr:colOff>17382</xdr:colOff>
      <xdr:row>54</xdr:row>
      <xdr:rowOff>1922546</xdr:rowOff>
    </xdr:to>
    <xdr:pic>
      <xdr:nvPicPr>
        <xdr:cNvPr id="146" name="Slika 35" descr="Slika 35"/>
        <xdr:cNvPicPr>
          <a:picLocks noChangeAspect="1"/>
        </xdr:cNvPicPr>
      </xdr:nvPicPr>
      <xdr:blipFill>
        <a:blip r:embed="rId106">
          <a:extLst/>
        </a:blip>
        <a:stretch>
          <a:fillRect/>
        </a:stretch>
      </xdr:blipFill>
      <xdr:spPr>
        <a:xfrm>
          <a:off x="7799781" y="54134487"/>
          <a:ext cx="3622202" cy="16652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4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</xdr:col>
      <xdr:colOff>120014</xdr:colOff>
      <xdr:row>1</xdr:row>
      <xdr:rowOff>60803</xdr:rowOff>
    </xdr:from>
    <xdr:to>
      <xdr:col>3</xdr:col>
      <xdr:colOff>1034141</xdr:colOff>
      <xdr:row>7</xdr:row>
      <xdr:rowOff>146260</xdr:rowOff>
    </xdr:to>
    <xdr:pic>
      <xdr:nvPicPr>
        <xdr:cNvPr id="148" name="Slika 154" descr="Slika 154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1021714" y="322423"/>
          <a:ext cx="2488928" cy="168756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23325</xdr:colOff>
      <xdr:row>11</xdr:row>
      <xdr:rowOff>163288</xdr:rowOff>
    </xdr:from>
    <xdr:to>
      <xdr:col>3</xdr:col>
      <xdr:colOff>28769</xdr:colOff>
      <xdr:row>11</xdr:row>
      <xdr:rowOff>1041918</xdr:rowOff>
    </xdr:to>
    <xdr:pic>
      <xdr:nvPicPr>
        <xdr:cNvPr id="149" name="Slika 155" descr="Slika 155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925025" y="4090763"/>
          <a:ext cx="1580245" cy="8786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26436</xdr:colOff>
      <xdr:row>12</xdr:row>
      <xdr:rowOff>77756</xdr:rowOff>
    </xdr:from>
    <xdr:to>
      <xdr:col>3</xdr:col>
      <xdr:colOff>2851</xdr:colOff>
      <xdr:row>12</xdr:row>
      <xdr:rowOff>1041918</xdr:rowOff>
    </xdr:to>
    <xdr:pic>
      <xdr:nvPicPr>
        <xdr:cNvPr id="150" name="Slika 156" descr="Slika 156"/>
        <xdr:cNvPicPr>
          <a:picLocks noChangeAspect="1"/>
        </xdr:cNvPicPr>
      </xdr:nvPicPr>
      <xdr:blipFill>
        <a:blip r:embed="rId3">
          <a:extLst/>
        </a:blip>
        <a:stretch>
          <a:fillRect/>
        </a:stretch>
      </xdr:blipFill>
      <xdr:spPr>
        <a:xfrm>
          <a:off x="928136" y="5148231"/>
          <a:ext cx="1551216" cy="96416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13</xdr:row>
      <xdr:rowOff>73088</xdr:rowOff>
    </xdr:from>
    <xdr:to>
      <xdr:col>3</xdr:col>
      <xdr:colOff>18661</xdr:colOff>
      <xdr:row>13</xdr:row>
      <xdr:rowOff>1034142</xdr:rowOff>
    </xdr:to>
    <xdr:pic>
      <xdr:nvPicPr>
        <xdr:cNvPr id="151" name="Slika 157" descr="Slika 157"/>
        <xdr:cNvPicPr>
          <a:picLocks noChangeAspect="1"/>
        </xdr:cNvPicPr>
      </xdr:nvPicPr>
      <xdr:blipFill>
        <a:blip r:embed="rId4">
          <a:extLst/>
        </a:blip>
        <a:stretch>
          <a:fillRect/>
        </a:stretch>
      </xdr:blipFill>
      <xdr:spPr>
        <a:xfrm>
          <a:off x="901700" y="6286563"/>
          <a:ext cx="1593462" cy="96105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7775</xdr:colOff>
      <xdr:row>14</xdr:row>
      <xdr:rowOff>122852</xdr:rowOff>
    </xdr:from>
    <xdr:to>
      <xdr:col>3</xdr:col>
      <xdr:colOff>517</xdr:colOff>
      <xdr:row>14</xdr:row>
      <xdr:rowOff>1080796</xdr:rowOff>
    </xdr:to>
    <xdr:pic>
      <xdr:nvPicPr>
        <xdr:cNvPr id="152" name="Slika 158" descr="Slika 158"/>
        <xdr:cNvPicPr>
          <a:picLocks noChangeAspect="1"/>
        </xdr:cNvPicPr>
      </xdr:nvPicPr>
      <xdr:blipFill>
        <a:blip r:embed="rId5">
          <a:extLst/>
        </a:blip>
        <a:stretch>
          <a:fillRect/>
        </a:stretch>
      </xdr:blipFill>
      <xdr:spPr>
        <a:xfrm>
          <a:off x="909475" y="7479327"/>
          <a:ext cx="1567543" cy="95794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589382</xdr:colOff>
      <xdr:row>15</xdr:row>
      <xdr:rowOff>169506</xdr:rowOff>
    </xdr:from>
    <xdr:to>
      <xdr:col>3</xdr:col>
      <xdr:colOff>50538</xdr:colOff>
      <xdr:row>15</xdr:row>
      <xdr:rowOff>979715</xdr:rowOff>
    </xdr:to>
    <xdr:pic>
      <xdr:nvPicPr>
        <xdr:cNvPr id="153" name="Slika 159" descr="Slika 159"/>
        <xdr:cNvPicPr>
          <a:picLocks noChangeAspect="1"/>
        </xdr:cNvPicPr>
      </xdr:nvPicPr>
      <xdr:blipFill>
        <a:blip r:embed="rId6">
          <a:extLst/>
        </a:blip>
        <a:stretch>
          <a:fillRect/>
        </a:stretch>
      </xdr:blipFill>
      <xdr:spPr>
        <a:xfrm>
          <a:off x="881482" y="8668981"/>
          <a:ext cx="1645557" cy="81021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83975</xdr:colOff>
      <xdr:row>16</xdr:row>
      <xdr:rowOff>199052</xdr:rowOff>
    </xdr:from>
    <xdr:to>
      <xdr:col>2</xdr:col>
      <xdr:colOff>1488234</xdr:colOff>
      <xdr:row>16</xdr:row>
      <xdr:rowOff>1018592</xdr:rowOff>
    </xdr:to>
    <xdr:pic>
      <xdr:nvPicPr>
        <xdr:cNvPr id="154" name="Slika 160" descr="Slika 160"/>
        <xdr:cNvPicPr>
          <a:picLocks noChangeAspect="1"/>
        </xdr:cNvPicPr>
      </xdr:nvPicPr>
      <xdr:blipFill>
        <a:blip r:embed="rId7">
          <a:extLst/>
        </a:blip>
        <a:stretch>
          <a:fillRect/>
        </a:stretch>
      </xdr:blipFill>
      <xdr:spPr>
        <a:xfrm>
          <a:off x="985675" y="9841527"/>
          <a:ext cx="1404259" cy="81954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69975</xdr:colOff>
      <xdr:row>17</xdr:row>
      <xdr:rowOff>113520</xdr:rowOff>
    </xdr:from>
    <xdr:to>
      <xdr:col>2</xdr:col>
      <xdr:colOff>1572207</xdr:colOff>
      <xdr:row>17</xdr:row>
      <xdr:rowOff>1041917</xdr:rowOff>
    </xdr:to>
    <xdr:pic>
      <xdr:nvPicPr>
        <xdr:cNvPr id="155" name="Slika 161" descr="Slika 161"/>
        <xdr:cNvPicPr>
          <a:picLocks noChangeAspect="1"/>
        </xdr:cNvPicPr>
      </xdr:nvPicPr>
      <xdr:blipFill>
        <a:blip r:embed="rId8">
          <a:extLst/>
        </a:blip>
        <a:stretch>
          <a:fillRect/>
        </a:stretch>
      </xdr:blipFill>
      <xdr:spPr>
        <a:xfrm>
          <a:off x="971675" y="10898995"/>
          <a:ext cx="1502233" cy="92839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7775</xdr:colOff>
      <xdr:row>17</xdr:row>
      <xdr:rowOff>1113453</xdr:rowOff>
    </xdr:from>
    <xdr:to>
      <xdr:col>3</xdr:col>
      <xdr:colOff>517</xdr:colOff>
      <xdr:row>19</xdr:row>
      <xdr:rowOff>15552</xdr:rowOff>
    </xdr:to>
    <xdr:pic>
      <xdr:nvPicPr>
        <xdr:cNvPr id="156" name="Slika 162" descr="Slika 162"/>
        <xdr:cNvPicPr>
          <a:picLocks noChangeAspect="1"/>
        </xdr:cNvPicPr>
      </xdr:nvPicPr>
      <xdr:blipFill>
        <a:blip r:embed="rId9">
          <a:extLst/>
        </a:blip>
        <a:stretch>
          <a:fillRect/>
        </a:stretch>
      </xdr:blipFill>
      <xdr:spPr>
        <a:xfrm>
          <a:off x="909475" y="11898928"/>
          <a:ext cx="1567543" cy="11881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15550</xdr:colOff>
      <xdr:row>19</xdr:row>
      <xdr:rowOff>97972</xdr:rowOff>
    </xdr:from>
    <xdr:to>
      <xdr:col>3</xdr:col>
      <xdr:colOff>34211</xdr:colOff>
      <xdr:row>19</xdr:row>
      <xdr:rowOff>1096347</xdr:rowOff>
    </xdr:to>
    <xdr:pic>
      <xdr:nvPicPr>
        <xdr:cNvPr id="157" name="Slika 163" descr="Slika 163"/>
        <xdr:cNvPicPr>
          <a:picLocks noChangeAspect="1"/>
        </xdr:cNvPicPr>
      </xdr:nvPicPr>
      <xdr:blipFill>
        <a:blip r:embed="rId10">
          <a:extLst/>
        </a:blip>
        <a:stretch>
          <a:fillRect/>
        </a:stretch>
      </xdr:blipFill>
      <xdr:spPr>
        <a:xfrm>
          <a:off x="917250" y="13169447"/>
          <a:ext cx="1593462" cy="9983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48208</xdr:colOff>
      <xdr:row>20</xdr:row>
      <xdr:rowOff>143070</xdr:rowOff>
    </xdr:from>
    <xdr:to>
      <xdr:col>2</xdr:col>
      <xdr:colOff>1561324</xdr:colOff>
      <xdr:row>20</xdr:row>
      <xdr:rowOff>1096347</xdr:rowOff>
    </xdr:to>
    <xdr:pic>
      <xdr:nvPicPr>
        <xdr:cNvPr id="158" name="Slika 164" descr="Slika 164"/>
        <xdr:cNvPicPr>
          <a:picLocks noChangeAspect="1"/>
        </xdr:cNvPicPr>
      </xdr:nvPicPr>
      <xdr:blipFill>
        <a:blip r:embed="rId11">
          <a:extLst/>
        </a:blip>
        <a:stretch>
          <a:fillRect/>
        </a:stretch>
      </xdr:blipFill>
      <xdr:spPr>
        <a:xfrm>
          <a:off x="949908" y="14357545"/>
          <a:ext cx="1513117" cy="95327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572277</xdr:colOff>
      <xdr:row>21</xdr:row>
      <xdr:rowOff>167952</xdr:rowOff>
    </xdr:from>
    <xdr:to>
      <xdr:col>3</xdr:col>
      <xdr:colOff>775</xdr:colOff>
      <xdr:row>21</xdr:row>
      <xdr:rowOff>1003041</xdr:rowOff>
    </xdr:to>
    <xdr:pic>
      <xdr:nvPicPr>
        <xdr:cNvPr id="159" name="Slika 165" descr="Slika 165"/>
        <xdr:cNvPicPr>
          <a:picLocks noChangeAspect="1"/>
        </xdr:cNvPicPr>
      </xdr:nvPicPr>
      <xdr:blipFill>
        <a:blip r:embed="rId12">
          <a:extLst/>
        </a:blip>
        <a:stretch>
          <a:fillRect/>
        </a:stretch>
      </xdr:blipFill>
      <xdr:spPr>
        <a:xfrm>
          <a:off x="864376" y="15525427"/>
          <a:ext cx="1612900" cy="83509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76197</xdr:colOff>
      <xdr:row>22</xdr:row>
      <xdr:rowOff>46651</xdr:rowOff>
    </xdr:from>
    <xdr:to>
      <xdr:col>2</xdr:col>
      <xdr:colOff>1524001</xdr:colOff>
      <xdr:row>22</xdr:row>
      <xdr:rowOff>1127449</xdr:rowOff>
    </xdr:to>
    <xdr:pic>
      <xdr:nvPicPr>
        <xdr:cNvPr id="160" name="Slika 166" descr="Slika 166"/>
        <xdr:cNvPicPr>
          <a:picLocks noChangeAspect="1"/>
        </xdr:cNvPicPr>
      </xdr:nvPicPr>
      <xdr:blipFill>
        <a:blip r:embed="rId13">
          <a:extLst/>
        </a:blip>
        <a:stretch>
          <a:fillRect/>
        </a:stretch>
      </xdr:blipFill>
      <xdr:spPr>
        <a:xfrm>
          <a:off x="977897" y="16547126"/>
          <a:ext cx="1447804" cy="10807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595603</xdr:colOff>
      <xdr:row>23</xdr:row>
      <xdr:rowOff>96417</xdr:rowOff>
    </xdr:from>
    <xdr:to>
      <xdr:col>3</xdr:col>
      <xdr:colOff>40432</xdr:colOff>
      <xdr:row>23</xdr:row>
      <xdr:rowOff>1065246</xdr:rowOff>
    </xdr:to>
    <xdr:pic>
      <xdr:nvPicPr>
        <xdr:cNvPr id="161" name="Slika 167" descr="Slika 167"/>
        <xdr:cNvPicPr>
          <a:picLocks noChangeAspect="1"/>
        </xdr:cNvPicPr>
      </xdr:nvPicPr>
      <xdr:blipFill>
        <a:blip r:embed="rId14">
          <a:extLst/>
        </a:blip>
        <a:stretch>
          <a:fillRect/>
        </a:stretch>
      </xdr:blipFill>
      <xdr:spPr>
        <a:xfrm>
          <a:off x="887703" y="17739892"/>
          <a:ext cx="1629230" cy="9688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29548</xdr:colOff>
      <xdr:row>24</xdr:row>
      <xdr:rowOff>71536</xdr:rowOff>
    </xdr:from>
    <xdr:to>
      <xdr:col>2</xdr:col>
      <xdr:colOff>1564434</xdr:colOff>
      <xdr:row>24</xdr:row>
      <xdr:rowOff>1088572</xdr:rowOff>
    </xdr:to>
    <xdr:pic>
      <xdr:nvPicPr>
        <xdr:cNvPr id="162" name="Slika 168" descr="Slika 168"/>
        <xdr:cNvPicPr>
          <a:picLocks noChangeAspect="1"/>
        </xdr:cNvPicPr>
      </xdr:nvPicPr>
      <xdr:blipFill>
        <a:blip r:embed="rId15">
          <a:extLst/>
        </a:blip>
        <a:stretch>
          <a:fillRect/>
        </a:stretch>
      </xdr:blipFill>
      <xdr:spPr>
        <a:xfrm>
          <a:off x="931248" y="18858011"/>
          <a:ext cx="1534886" cy="101703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46652</xdr:colOff>
      <xdr:row>25</xdr:row>
      <xdr:rowOff>107301</xdr:rowOff>
    </xdr:from>
    <xdr:to>
      <xdr:col>3</xdr:col>
      <xdr:colOff>52097</xdr:colOff>
      <xdr:row>25</xdr:row>
      <xdr:rowOff>1104121</xdr:rowOff>
    </xdr:to>
    <xdr:pic>
      <xdr:nvPicPr>
        <xdr:cNvPr id="163" name="Slika 169" descr="Slika 169"/>
        <xdr:cNvPicPr>
          <a:picLocks noChangeAspect="1"/>
        </xdr:cNvPicPr>
      </xdr:nvPicPr>
      <xdr:blipFill>
        <a:blip r:embed="rId16">
          <a:extLst/>
        </a:blip>
        <a:stretch>
          <a:fillRect/>
        </a:stretch>
      </xdr:blipFill>
      <xdr:spPr>
        <a:xfrm>
          <a:off x="948352" y="20036776"/>
          <a:ext cx="1580246" cy="99682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590938</xdr:colOff>
      <xdr:row>27</xdr:row>
      <xdr:rowOff>7774</xdr:rowOff>
    </xdr:from>
    <xdr:to>
      <xdr:col>3</xdr:col>
      <xdr:colOff>22549</xdr:colOff>
      <xdr:row>27</xdr:row>
      <xdr:rowOff>1135223</xdr:rowOff>
    </xdr:to>
    <xdr:pic>
      <xdr:nvPicPr>
        <xdr:cNvPr id="164" name="Slika 171" descr="Slika 171"/>
        <xdr:cNvPicPr>
          <a:picLocks noChangeAspect="1"/>
        </xdr:cNvPicPr>
      </xdr:nvPicPr>
      <xdr:blipFill>
        <a:blip r:embed="rId17">
          <a:extLst/>
        </a:blip>
        <a:stretch>
          <a:fillRect/>
        </a:stretch>
      </xdr:blipFill>
      <xdr:spPr>
        <a:xfrm>
          <a:off x="883038" y="22223249"/>
          <a:ext cx="1616012" cy="11274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15550</xdr:colOff>
      <xdr:row>28</xdr:row>
      <xdr:rowOff>60650</xdr:rowOff>
    </xdr:from>
    <xdr:to>
      <xdr:col>3</xdr:col>
      <xdr:colOff>4663</xdr:colOff>
      <xdr:row>28</xdr:row>
      <xdr:rowOff>1057470</xdr:rowOff>
    </xdr:to>
    <xdr:pic>
      <xdr:nvPicPr>
        <xdr:cNvPr id="165" name="Slika 172" descr="Slika 172"/>
        <xdr:cNvPicPr>
          <a:picLocks noChangeAspect="1"/>
        </xdr:cNvPicPr>
      </xdr:nvPicPr>
      <xdr:blipFill>
        <a:blip r:embed="rId18">
          <a:extLst/>
        </a:blip>
        <a:stretch>
          <a:fillRect/>
        </a:stretch>
      </xdr:blipFill>
      <xdr:spPr>
        <a:xfrm>
          <a:off x="917250" y="23419125"/>
          <a:ext cx="1563914" cy="99682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603379</xdr:colOff>
      <xdr:row>29</xdr:row>
      <xdr:rowOff>130629</xdr:rowOff>
    </xdr:from>
    <xdr:to>
      <xdr:col>3</xdr:col>
      <xdr:colOff>48207</xdr:colOff>
      <xdr:row>29</xdr:row>
      <xdr:rowOff>1041919</xdr:rowOff>
    </xdr:to>
    <xdr:pic>
      <xdr:nvPicPr>
        <xdr:cNvPr id="166" name="Slika 173" descr="Slika 173"/>
        <xdr:cNvPicPr>
          <a:picLocks noChangeAspect="1"/>
        </xdr:cNvPicPr>
      </xdr:nvPicPr>
      <xdr:blipFill>
        <a:blip r:embed="rId19">
          <a:extLst/>
        </a:blip>
        <a:stretch>
          <a:fillRect/>
        </a:stretch>
      </xdr:blipFill>
      <xdr:spPr>
        <a:xfrm>
          <a:off x="895479" y="24632104"/>
          <a:ext cx="1629229" cy="91129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21772</xdr:colOff>
      <xdr:row>30</xdr:row>
      <xdr:rowOff>97972</xdr:rowOff>
    </xdr:from>
    <xdr:to>
      <xdr:col>2</xdr:col>
      <xdr:colOff>1556658</xdr:colOff>
      <xdr:row>30</xdr:row>
      <xdr:rowOff>1003042</xdr:rowOff>
    </xdr:to>
    <xdr:pic>
      <xdr:nvPicPr>
        <xdr:cNvPr id="167" name="Slika 174" descr="Slika 174"/>
        <xdr:cNvPicPr>
          <a:picLocks noChangeAspect="1"/>
        </xdr:cNvPicPr>
      </xdr:nvPicPr>
      <xdr:blipFill>
        <a:blip r:embed="rId20">
          <a:extLst/>
        </a:blip>
        <a:stretch>
          <a:fillRect/>
        </a:stretch>
      </xdr:blipFill>
      <xdr:spPr>
        <a:xfrm>
          <a:off x="923472" y="25742447"/>
          <a:ext cx="1534887" cy="90507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587828</xdr:colOff>
      <xdr:row>31</xdr:row>
      <xdr:rowOff>32658</xdr:rowOff>
    </xdr:from>
    <xdr:to>
      <xdr:col>3</xdr:col>
      <xdr:colOff>21770</xdr:colOff>
      <xdr:row>31</xdr:row>
      <xdr:rowOff>1003039</xdr:rowOff>
    </xdr:to>
    <xdr:pic>
      <xdr:nvPicPr>
        <xdr:cNvPr id="168" name="Slika 175" descr="Slika 175"/>
        <xdr:cNvPicPr>
          <a:picLocks noChangeAspect="1"/>
        </xdr:cNvPicPr>
      </xdr:nvPicPr>
      <xdr:blipFill>
        <a:blip r:embed="rId21">
          <a:extLst/>
        </a:blip>
        <a:stretch>
          <a:fillRect/>
        </a:stretch>
      </xdr:blipFill>
      <xdr:spPr>
        <a:xfrm>
          <a:off x="879927" y="26820133"/>
          <a:ext cx="1618344" cy="9703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51315</xdr:colOff>
      <xdr:row>32</xdr:row>
      <xdr:rowOff>69977</xdr:rowOff>
    </xdr:from>
    <xdr:to>
      <xdr:col>2</xdr:col>
      <xdr:colOff>1553547</xdr:colOff>
      <xdr:row>32</xdr:row>
      <xdr:rowOff>1073019</xdr:rowOff>
    </xdr:to>
    <xdr:pic>
      <xdr:nvPicPr>
        <xdr:cNvPr id="169" name="Slika 176" descr="Slika 176"/>
        <xdr:cNvPicPr>
          <a:picLocks noChangeAspect="1"/>
        </xdr:cNvPicPr>
      </xdr:nvPicPr>
      <xdr:blipFill>
        <a:blip r:embed="rId22">
          <a:extLst/>
        </a:blip>
        <a:stretch>
          <a:fillRect/>
        </a:stretch>
      </xdr:blipFill>
      <xdr:spPr>
        <a:xfrm>
          <a:off x="953015" y="28000452"/>
          <a:ext cx="1502233" cy="100304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43542</xdr:colOff>
      <xdr:row>33</xdr:row>
      <xdr:rowOff>31101</xdr:rowOff>
    </xdr:from>
    <xdr:to>
      <xdr:col>2</xdr:col>
      <xdr:colOff>1570186</xdr:colOff>
      <xdr:row>33</xdr:row>
      <xdr:rowOff>1073019</xdr:rowOff>
    </xdr:to>
    <xdr:pic>
      <xdr:nvPicPr>
        <xdr:cNvPr id="170" name="Slika 177" descr="Slika 177"/>
        <xdr:cNvPicPr>
          <a:picLocks noChangeAspect="1"/>
        </xdr:cNvPicPr>
      </xdr:nvPicPr>
      <xdr:blipFill>
        <a:blip r:embed="rId23">
          <a:extLst/>
        </a:blip>
        <a:stretch>
          <a:fillRect/>
        </a:stretch>
      </xdr:blipFill>
      <xdr:spPr>
        <a:xfrm>
          <a:off x="945242" y="29104576"/>
          <a:ext cx="1526644" cy="104191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34</xdr:row>
      <xdr:rowOff>32658</xdr:rowOff>
    </xdr:from>
    <xdr:to>
      <xdr:col>2</xdr:col>
      <xdr:colOff>1567543</xdr:colOff>
      <xdr:row>34</xdr:row>
      <xdr:rowOff>1018592</xdr:rowOff>
    </xdr:to>
    <xdr:pic>
      <xdr:nvPicPr>
        <xdr:cNvPr id="171" name="Slika 178" descr="Slika 178"/>
        <xdr:cNvPicPr>
          <a:picLocks noChangeAspect="1"/>
        </xdr:cNvPicPr>
      </xdr:nvPicPr>
      <xdr:blipFill>
        <a:blip r:embed="rId24">
          <a:extLst/>
        </a:blip>
        <a:stretch>
          <a:fillRect/>
        </a:stretch>
      </xdr:blipFill>
      <xdr:spPr>
        <a:xfrm>
          <a:off x="901700" y="30249133"/>
          <a:ext cx="1567544" cy="98593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54427</xdr:colOff>
      <xdr:row>35</xdr:row>
      <xdr:rowOff>62203</xdr:rowOff>
    </xdr:from>
    <xdr:to>
      <xdr:col>2</xdr:col>
      <xdr:colOff>1545773</xdr:colOff>
      <xdr:row>35</xdr:row>
      <xdr:rowOff>1026368</xdr:rowOff>
    </xdr:to>
    <xdr:pic>
      <xdr:nvPicPr>
        <xdr:cNvPr id="172" name="Slika 179" descr="Slika 179"/>
        <xdr:cNvPicPr>
          <a:picLocks noChangeAspect="1"/>
        </xdr:cNvPicPr>
      </xdr:nvPicPr>
      <xdr:blipFill>
        <a:blip r:embed="rId25">
          <a:extLst/>
        </a:blip>
        <a:stretch>
          <a:fillRect/>
        </a:stretch>
      </xdr:blipFill>
      <xdr:spPr>
        <a:xfrm>
          <a:off x="956127" y="31421678"/>
          <a:ext cx="1491347" cy="96416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55480</xdr:colOff>
      <xdr:row>35</xdr:row>
      <xdr:rowOff>1139890</xdr:rowOff>
    </xdr:from>
    <xdr:to>
      <xdr:col>2</xdr:col>
      <xdr:colOff>1539551</xdr:colOff>
      <xdr:row>37</xdr:row>
      <xdr:rowOff>44536</xdr:rowOff>
    </xdr:to>
    <xdr:pic>
      <xdr:nvPicPr>
        <xdr:cNvPr id="173" name="Slika 180" descr="Slika 180"/>
        <xdr:cNvPicPr>
          <a:picLocks noChangeAspect="1"/>
        </xdr:cNvPicPr>
      </xdr:nvPicPr>
      <xdr:blipFill>
        <a:blip r:embed="rId26">
          <a:extLst/>
        </a:blip>
        <a:stretch>
          <a:fillRect/>
        </a:stretch>
      </xdr:blipFill>
      <xdr:spPr>
        <a:xfrm>
          <a:off x="957180" y="32499365"/>
          <a:ext cx="1484071" cy="119064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587828</xdr:colOff>
      <xdr:row>37</xdr:row>
      <xdr:rowOff>32658</xdr:rowOff>
    </xdr:from>
    <xdr:to>
      <xdr:col>3</xdr:col>
      <xdr:colOff>16328</xdr:colOff>
      <xdr:row>37</xdr:row>
      <xdr:rowOff>1127447</xdr:rowOff>
    </xdr:to>
    <xdr:pic>
      <xdr:nvPicPr>
        <xdr:cNvPr id="174" name="Slika 181" descr="Slika 181"/>
        <xdr:cNvPicPr>
          <a:picLocks noChangeAspect="1"/>
        </xdr:cNvPicPr>
      </xdr:nvPicPr>
      <xdr:blipFill>
        <a:blip r:embed="rId27">
          <a:extLst/>
        </a:blip>
        <a:stretch>
          <a:fillRect/>
        </a:stretch>
      </xdr:blipFill>
      <xdr:spPr>
        <a:xfrm>
          <a:off x="879927" y="33678133"/>
          <a:ext cx="1612902" cy="109479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37323</xdr:colOff>
      <xdr:row>26</xdr:row>
      <xdr:rowOff>121296</xdr:rowOff>
    </xdr:from>
    <xdr:to>
      <xdr:col>2</xdr:col>
      <xdr:colOff>1555881</xdr:colOff>
      <xdr:row>26</xdr:row>
      <xdr:rowOff>1104121</xdr:rowOff>
    </xdr:to>
    <xdr:pic>
      <xdr:nvPicPr>
        <xdr:cNvPr id="175" name="Slika 182" descr="Slika 182"/>
        <xdr:cNvPicPr>
          <a:picLocks noChangeAspect="1"/>
        </xdr:cNvPicPr>
      </xdr:nvPicPr>
      <xdr:blipFill>
        <a:blip r:embed="rId28">
          <a:extLst/>
        </a:blip>
        <a:stretch>
          <a:fillRect/>
        </a:stretch>
      </xdr:blipFill>
      <xdr:spPr>
        <a:xfrm>
          <a:off x="939023" y="21193771"/>
          <a:ext cx="1518558" cy="9828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Office Theme">
  <a:themeElements>
    <a:clrScheme name="Office Them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Office Them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 Them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3000" dir="5400000">
              <a:srgbClr val="000000">
                <a:alpha val="35000"/>
              </a:srgbClr>
            </a:outerShdw>
          </a:effectLst>
        </a:effectStyle>
        <a:effectStyle>
          <a:effectLst>
            <a:outerShdw sx="100000" sy="100000" kx="0" ky="0" algn="b" rotWithShape="0" blurRad="38100" dist="23000" dir="5400000">
              <a:srgbClr val="000000">
                <a:alpha val="35000"/>
              </a:srgbClr>
            </a:outerShdw>
          </a:effectLst>
        </a:effectStyle>
        <a:effectStyle>
          <a:effectLst>
            <a:outerShdw sx="100000" sy="100000" kx="0" ky="0" algn="b" rotWithShape="0" blurRad="38100" dist="20000" dir="540000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sx="100000" sy="100000" kx="0" ky="0" algn="b" rotWithShape="0" blurRad="38100" dist="23000" dir="5400000">
            <a:srgbClr val="000000">
              <a:alpha val="35000"/>
            </a:srgbClr>
          </a:outerShdw>
        </a:effectLst>
        <a:sp3d/>
      </a:spPr>
      <a:bodyPr rot="0" spcFirstLastPara="1" vertOverflow="overflow" horzOverflow="overflow" vert="horz" wrap="square" lIns="45719" tIns="45719" rIns="45719" bIns="45719" numCol="1" spcCol="38100" rtlCol="0" anchor="ctr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sx="100000" sy="100000" kx="0" ky="0" algn="b" rotWithShape="0" blurRad="38100" dist="20000" dir="540000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</Relationships>
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3.xml"/></Relationships>
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4.xml"/></Relationships>

</file>

<file path=xl/worksheets/sheet1.xml><?xml version="1.0" encoding="utf-8"?>
<worksheet xmlns:r="http://schemas.openxmlformats.org/officeDocument/2006/relationships" xmlns="http://schemas.openxmlformats.org/spreadsheetml/2006/main">
  <dimension ref="A1:H42"/>
  <sheetViews>
    <sheetView workbookViewId="0" showGridLines="0" defaultGridColor="1"/>
  </sheetViews>
  <sheetFormatPr defaultColWidth="8.83333" defaultRowHeight="15.9" customHeight="1" outlineLevelRow="0" outlineLevelCol="0"/>
  <cols>
    <col min="1" max="1" width="1.85156" style="1" customWidth="1"/>
    <col min="2" max="2" width="15.1719" style="1" customWidth="1"/>
    <col min="3" max="3" width="15.5" style="1" customWidth="1"/>
    <col min="4" max="4" width="9" style="1" customWidth="1"/>
    <col min="5" max="5" width="10" style="1" customWidth="1"/>
    <col min="6" max="6" width="20" style="1" customWidth="1"/>
    <col min="7" max="7" hidden="1" width="8.83333" style="1" customWidth="1"/>
    <col min="8" max="8" width="8.85156" style="1" customWidth="1"/>
    <col min="9" max="16384" width="8.85156" style="1" customWidth="1"/>
  </cols>
  <sheetData>
    <row r="1" ht="15.9" customHeight="1">
      <c r="A1" s="2"/>
      <c r="B1" t="s" s="3">
        <v>0</v>
      </c>
      <c r="C1" s="4"/>
      <c r="D1" s="5"/>
      <c r="E1" s="5"/>
      <c r="F1" s="6"/>
      <c r="G1" s="4"/>
      <c r="H1" s="7"/>
    </row>
    <row r="2" ht="15" customHeight="1">
      <c r="A2" s="8"/>
      <c r="B2" s="9"/>
      <c r="C2" s="9"/>
      <c r="D2" s="10"/>
      <c r="E2" s="10"/>
      <c r="F2" s="11"/>
      <c r="G2" s="9"/>
      <c r="H2" s="12"/>
    </row>
    <row r="3" ht="15" customHeight="1">
      <c r="A3" s="8"/>
      <c r="B3" s="9"/>
      <c r="C3" s="9"/>
      <c r="D3" s="9"/>
      <c r="E3" s="9"/>
      <c r="F3" s="9"/>
      <c r="G3" s="9"/>
      <c r="H3" s="12"/>
    </row>
    <row r="4" ht="15" customHeight="1">
      <c r="A4" s="8"/>
      <c r="B4" s="9"/>
      <c r="C4" s="9"/>
      <c r="D4" s="9"/>
      <c r="E4" s="9"/>
      <c r="F4" s="9"/>
      <c r="G4" s="9"/>
      <c r="H4" s="12"/>
    </row>
    <row r="5" ht="15" customHeight="1">
      <c r="A5" s="8"/>
      <c r="B5" s="9"/>
      <c r="C5" s="9"/>
      <c r="D5" s="9"/>
      <c r="E5" s="9"/>
      <c r="F5" s="9"/>
      <c r="G5" s="9"/>
      <c r="H5" s="12"/>
    </row>
    <row r="6" ht="15" customHeight="1">
      <c r="A6" s="8"/>
      <c r="B6" s="9"/>
      <c r="C6" s="9"/>
      <c r="D6" s="9"/>
      <c r="E6" s="9"/>
      <c r="F6" s="9"/>
      <c r="G6" s="9"/>
      <c r="H6" s="12"/>
    </row>
    <row r="7" ht="15" customHeight="1">
      <c r="A7" s="8"/>
      <c r="B7" s="9"/>
      <c r="C7" s="9"/>
      <c r="D7" s="9"/>
      <c r="E7" s="9"/>
      <c r="F7" s="9"/>
      <c r="G7" s="9"/>
      <c r="H7" s="12"/>
    </row>
    <row r="8" ht="15" customHeight="1">
      <c r="A8" s="8"/>
      <c r="B8" s="9"/>
      <c r="C8" s="9"/>
      <c r="D8" s="9"/>
      <c r="E8" s="9"/>
      <c r="F8" s="9"/>
      <c r="G8" s="9"/>
      <c r="H8" s="12"/>
    </row>
    <row r="9" ht="15" customHeight="1">
      <c r="A9" s="8"/>
      <c r="B9" s="9"/>
      <c r="C9" s="9"/>
      <c r="D9" s="9"/>
      <c r="E9" s="9"/>
      <c r="F9" s="9"/>
      <c r="G9" s="9"/>
      <c r="H9" s="12"/>
    </row>
    <row r="10" ht="15" customHeight="1">
      <c r="A10" s="8"/>
      <c r="B10" s="9"/>
      <c r="C10" s="13"/>
      <c r="D10" s="13"/>
      <c r="E10" s="13"/>
      <c r="F10" s="13"/>
      <c r="G10" s="9"/>
      <c r="H10" s="12"/>
    </row>
    <row r="11" ht="15" customHeight="1">
      <c r="A11" s="8"/>
      <c r="B11" s="14"/>
      <c r="C11" t="s" s="15">
        <v>1</v>
      </c>
      <c r="D11" s="16"/>
      <c r="E11" s="16"/>
      <c r="F11" s="17"/>
      <c r="G11" s="18"/>
      <c r="H11" s="19"/>
    </row>
    <row r="12" ht="15" customHeight="1">
      <c r="A12" s="8"/>
      <c r="B12" s="14"/>
      <c r="C12" t="s" s="20">
        <v>2</v>
      </c>
      <c r="D12" s="21"/>
      <c r="E12" s="22"/>
      <c r="F12" s="23"/>
      <c r="G12" s="18"/>
      <c r="H12" s="19"/>
    </row>
    <row r="13" ht="15" customHeight="1">
      <c r="A13" s="8"/>
      <c r="B13" s="14"/>
      <c r="C13" t="s" s="24">
        <v>3</v>
      </c>
      <c r="D13" s="21"/>
      <c r="E13" s="22"/>
      <c r="F13" s="23"/>
      <c r="G13" s="18"/>
      <c r="H13" s="19"/>
    </row>
    <row r="14" ht="15" customHeight="1">
      <c r="A14" s="8"/>
      <c r="B14" s="14"/>
      <c r="C14" t="s" s="24">
        <v>4</v>
      </c>
      <c r="D14" s="21"/>
      <c r="E14" s="22"/>
      <c r="F14" s="23"/>
      <c r="G14" s="18"/>
      <c r="H14" s="19"/>
    </row>
    <row r="15" ht="15" customHeight="1">
      <c r="A15" s="25"/>
      <c r="B15" s="14"/>
      <c r="C15" t="s" s="24">
        <v>5</v>
      </c>
      <c r="D15" s="21"/>
      <c r="E15" s="22"/>
      <c r="F15" s="23"/>
      <c r="G15" s="26"/>
      <c r="H15" s="19"/>
    </row>
    <row r="16" ht="15" customHeight="1">
      <c r="A16" s="25"/>
      <c r="B16" s="14"/>
      <c r="C16" t="s" s="24">
        <v>6</v>
      </c>
      <c r="D16" s="21"/>
      <c r="E16" s="22"/>
      <c r="F16" s="23"/>
      <c r="G16" s="26"/>
      <c r="H16" s="19"/>
    </row>
    <row r="17" ht="15" customHeight="1">
      <c r="A17" s="25"/>
      <c r="B17" s="14"/>
      <c r="C17" t="s" s="27">
        <v>7</v>
      </c>
      <c r="D17" s="21"/>
      <c r="E17" s="22"/>
      <c r="F17" s="23"/>
      <c r="G17" s="26"/>
      <c r="H17" s="19"/>
    </row>
    <row r="18" ht="15" customHeight="1">
      <c r="A18" s="25"/>
      <c r="B18" s="14"/>
      <c r="C18" t="s" s="24">
        <v>8</v>
      </c>
      <c r="D18" s="21"/>
      <c r="E18" s="22"/>
      <c r="F18" s="23"/>
      <c r="G18" s="26"/>
      <c r="H18" s="19"/>
    </row>
    <row r="19" ht="15" customHeight="1">
      <c r="A19" s="25"/>
      <c r="B19" s="14"/>
      <c r="C19" t="s" s="24">
        <v>9</v>
      </c>
      <c r="D19" s="21"/>
      <c r="E19" s="22"/>
      <c r="F19" s="23"/>
      <c r="G19" s="26"/>
      <c r="H19" s="19"/>
    </row>
    <row r="20" ht="15" customHeight="1">
      <c r="A20" s="8"/>
      <c r="B20" s="14"/>
      <c r="C20" t="s" s="28">
        <v>10</v>
      </c>
      <c r="D20" s="21"/>
      <c r="E20" s="22"/>
      <c r="F20" s="23"/>
      <c r="G20" s="18"/>
      <c r="H20" s="19"/>
    </row>
    <row r="21" ht="15" customHeight="1">
      <c r="A21" s="8"/>
      <c r="B21" s="29"/>
      <c r="C21" s="30"/>
      <c r="D21" s="30"/>
      <c r="E21" s="30"/>
      <c r="F21" s="30"/>
      <c r="G21" s="9"/>
      <c r="H21" s="12"/>
    </row>
    <row r="22" ht="15" customHeight="1">
      <c r="A22" s="8"/>
      <c r="B22" s="14"/>
      <c r="C22" t="s" s="15">
        <v>11</v>
      </c>
      <c r="D22" s="16"/>
      <c r="E22" s="16"/>
      <c r="F22" s="17"/>
      <c r="G22" s="18"/>
      <c r="H22" s="19"/>
    </row>
    <row r="23" ht="15" customHeight="1">
      <c r="A23" s="8"/>
      <c r="B23" s="14"/>
      <c r="C23" t="s" s="20">
        <v>2</v>
      </c>
      <c r="D23" s="21"/>
      <c r="E23" s="22"/>
      <c r="F23" s="23"/>
      <c r="G23" s="18"/>
      <c r="H23" s="19"/>
    </row>
    <row r="24" ht="15" customHeight="1">
      <c r="A24" s="8"/>
      <c r="B24" s="14"/>
      <c r="C24" t="s" s="24">
        <v>3</v>
      </c>
      <c r="D24" s="21"/>
      <c r="E24" s="22"/>
      <c r="F24" s="23"/>
      <c r="G24" s="18"/>
      <c r="H24" s="19"/>
    </row>
    <row r="25" ht="15" customHeight="1">
      <c r="A25" s="8"/>
      <c r="B25" s="14"/>
      <c r="C25" t="s" s="24">
        <v>4</v>
      </c>
      <c r="D25" s="21"/>
      <c r="E25" s="22"/>
      <c r="F25" s="23"/>
      <c r="G25" s="18"/>
      <c r="H25" s="19"/>
    </row>
    <row r="26" ht="15" customHeight="1">
      <c r="A26" s="8"/>
      <c r="B26" s="14"/>
      <c r="C26" t="s" s="24">
        <v>5</v>
      </c>
      <c r="D26" s="21"/>
      <c r="E26" s="22"/>
      <c r="F26" s="23"/>
      <c r="G26" s="18"/>
      <c r="H26" s="19"/>
    </row>
    <row r="27" ht="15" customHeight="1">
      <c r="A27" s="8"/>
      <c r="B27" s="14"/>
      <c r="C27" t="s" s="24">
        <v>6</v>
      </c>
      <c r="D27" s="21"/>
      <c r="E27" s="22"/>
      <c r="F27" s="23"/>
      <c r="G27" s="18"/>
      <c r="H27" s="19"/>
    </row>
    <row r="28" ht="15" customHeight="1">
      <c r="A28" s="8"/>
      <c r="B28" s="31"/>
      <c r="C28" t="s" s="24">
        <v>8</v>
      </c>
      <c r="D28" s="21"/>
      <c r="E28" s="22"/>
      <c r="F28" s="23"/>
      <c r="G28" s="18"/>
      <c r="H28" s="19"/>
    </row>
    <row r="29" ht="15" customHeight="1">
      <c r="A29" s="8"/>
      <c r="B29" s="31"/>
      <c r="C29" t="s" s="24">
        <v>9</v>
      </c>
      <c r="D29" s="21"/>
      <c r="E29" s="22"/>
      <c r="F29" s="23"/>
      <c r="G29" s="18"/>
      <c r="H29" s="19"/>
    </row>
    <row r="30" ht="15" customHeight="1">
      <c r="A30" s="8"/>
      <c r="B30" s="31"/>
      <c r="C30" t="s" s="28">
        <v>10</v>
      </c>
      <c r="D30" s="21"/>
      <c r="E30" s="22"/>
      <c r="F30" s="23"/>
      <c r="G30" s="18"/>
      <c r="H30" s="19"/>
    </row>
    <row r="31" ht="15.9" customHeight="1">
      <c r="A31" s="8"/>
      <c r="B31" s="32"/>
      <c r="C31" s="33"/>
      <c r="D31" s="33"/>
      <c r="E31" s="33"/>
      <c r="F31" s="33"/>
      <c r="G31" s="9"/>
      <c r="H31" s="12"/>
    </row>
    <row r="32" ht="15.9" customHeight="1">
      <c r="A32" s="8"/>
      <c r="B32" s="34"/>
      <c r="C32" s="34"/>
      <c r="D32" t="s" s="35">
        <v>12</v>
      </c>
      <c r="E32" t="s" s="35">
        <v>13</v>
      </c>
      <c r="F32" t="s" s="36">
        <v>14</v>
      </c>
      <c r="G32" s="9"/>
      <c r="H32" s="12"/>
    </row>
    <row r="33" ht="15.9" customHeight="1">
      <c r="A33" s="8"/>
      <c r="B33" s="37"/>
      <c r="C33" t="s" s="38">
        <v>15</v>
      </c>
      <c r="D33" s="39">
        <f>SUM('DELTA GRP'!AB8:AN8)</f>
        <v>0</v>
      </c>
      <c r="E33" s="40">
        <f>'DELTA GRP'!AB4</f>
        <v>0</v>
      </c>
      <c r="F33" s="41">
        <f>'DELTA GRP'!AB2</f>
        <v>0</v>
      </c>
      <c r="G33" s="9"/>
      <c r="H33" s="12"/>
    </row>
    <row r="34" ht="15.9" customHeight="1">
      <c r="A34" s="8"/>
      <c r="B34" s="32"/>
      <c r="C34" t="s" s="42">
        <v>16</v>
      </c>
      <c r="D34" s="43">
        <f>SUM('DELTA WOOD'!AC8:AO8)</f>
        <v>0</v>
      </c>
      <c r="E34" s="44">
        <f>'DELTA WOOD'!AC4</f>
        <v>0</v>
      </c>
      <c r="F34" s="45">
        <f>'DELTA WOOD'!AC2</f>
        <v>0</v>
      </c>
      <c r="G34" s="9"/>
      <c r="H34" s="12"/>
    </row>
    <row r="35" ht="15.9" customHeight="1">
      <c r="A35" s="8"/>
      <c r="B35" s="46"/>
      <c r="C35" t="s" s="47">
        <v>17</v>
      </c>
      <c r="D35" s="48">
        <f>SUM('DELTA PU'!X8:AG8)</f>
        <v>0</v>
      </c>
      <c r="E35" s="49">
        <f>'DELTA PU'!X4</f>
        <v>0</v>
      </c>
      <c r="F35" s="50">
        <v>0</v>
      </c>
      <c r="G35" s="51">
        <v>0</v>
      </c>
      <c r="H35" s="12"/>
    </row>
    <row r="36" ht="15.9" customHeight="1">
      <c r="A36" s="8"/>
      <c r="B36" s="52"/>
      <c r="C36" s="53"/>
      <c r="D36" s="52"/>
      <c r="E36" s="54"/>
      <c r="F36" s="55"/>
      <c r="G36" s="9"/>
      <c r="H36" s="12"/>
    </row>
    <row r="37" ht="15.9" customHeight="1" hidden="1">
      <c r="A37" s="8"/>
      <c r="B37" s="52"/>
      <c r="C37" s="56"/>
      <c r="D37" t="s" s="57">
        <v>18</v>
      </c>
      <c r="E37" s="58">
        <v>0</v>
      </c>
      <c r="F37" s="55">
        <f>$F$33*E37</f>
        <v>0</v>
      </c>
      <c r="G37" s="9"/>
      <c r="H37" s="12"/>
    </row>
    <row r="38" ht="15.9" customHeight="1" hidden="1">
      <c r="A38" s="8"/>
      <c r="B38" s="52"/>
      <c r="C38" s="56"/>
      <c r="D38" t="s" s="57">
        <v>19</v>
      </c>
      <c r="E38" s="58">
        <v>0</v>
      </c>
      <c r="F38" s="55">
        <f>$F$34*E38</f>
        <v>0</v>
      </c>
      <c r="G38" s="9"/>
      <c r="H38" s="12"/>
    </row>
    <row r="39" ht="15.9" customHeight="1" hidden="1">
      <c r="A39" s="8"/>
      <c r="B39" s="52"/>
      <c r="C39" s="56"/>
      <c r="D39" t="s" s="57">
        <v>20</v>
      </c>
      <c r="E39" s="58">
        <v>0</v>
      </c>
      <c r="F39" s="55">
        <f>$F$35*E39</f>
        <v>0</v>
      </c>
      <c r="G39" s="9"/>
      <c r="H39" s="12"/>
    </row>
    <row r="40" ht="15.9" customHeight="1" hidden="1">
      <c r="A40" s="8"/>
      <c r="B40" s="52"/>
      <c r="C40" s="53"/>
      <c r="D40" s="56"/>
      <c r="E40" s="54"/>
      <c r="F40" s="55"/>
      <c r="G40" s="9"/>
      <c r="H40" s="12"/>
    </row>
    <row r="41" ht="16.3" customHeight="1">
      <c r="A41" s="8"/>
      <c r="B41" s="59"/>
      <c r="C41" s="60"/>
      <c r="D41" t="s" s="61">
        <v>12</v>
      </c>
      <c r="E41" t="s" s="61">
        <v>13</v>
      </c>
      <c r="F41" t="s" s="62">
        <v>14</v>
      </c>
      <c r="G41" s="9"/>
      <c r="H41" s="12"/>
    </row>
    <row r="42" ht="16.3" customHeight="1">
      <c r="A42" s="63"/>
      <c r="B42" s="64"/>
      <c r="C42" t="s" s="65">
        <v>21</v>
      </c>
      <c r="D42" s="66">
        <f>SUM(D33:D35)</f>
        <v>0</v>
      </c>
      <c r="E42" s="67">
        <f>SUM(E33:E35)</f>
        <v>0</v>
      </c>
      <c r="F42" s="68">
        <f>SUM(F33:G35)-SUM(F37:F39)</f>
        <v>0</v>
      </c>
      <c r="G42" s="69"/>
      <c r="H42" s="70"/>
    </row>
  </sheetData>
  <mergeCells count="19">
    <mergeCell ref="D20:F20"/>
    <mergeCell ref="D12:F12"/>
    <mergeCell ref="D13:F13"/>
    <mergeCell ref="D14:F14"/>
    <mergeCell ref="D15:F15"/>
    <mergeCell ref="C11:F11"/>
    <mergeCell ref="D16:F16"/>
    <mergeCell ref="D17:F17"/>
    <mergeCell ref="D18:F18"/>
    <mergeCell ref="D19:F19"/>
    <mergeCell ref="D30:F30"/>
    <mergeCell ref="D25:F25"/>
    <mergeCell ref="D24:F24"/>
    <mergeCell ref="D23:F23"/>
    <mergeCell ref="C22:F22"/>
    <mergeCell ref="D26:F26"/>
    <mergeCell ref="D27:F27"/>
    <mergeCell ref="D28:F28"/>
    <mergeCell ref="D29:F29"/>
  </mergeCell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dimension ref="A1:T37"/>
  <sheetViews>
    <sheetView workbookViewId="0" showGridLines="0" defaultGridColor="1"/>
  </sheetViews>
  <sheetFormatPr defaultColWidth="11" defaultRowHeight="15.9" customHeight="1" outlineLevelRow="0" outlineLevelCol="0"/>
  <cols>
    <col min="1" max="1" width="11" style="918" customWidth="1"/>
    <col min="2" max="2" width="7.85156" style="918" customWidth="1"/>
    <col min="3" max="4" width="8.5" style="918" customWidth="1"/>
    <col min="5" max="5" width="10.8516" style="918" customWidth="1"/>
    <col min="6" max="6" width="11.1719" style="918" customWidth="1"/>
    <col min="7" max="7" width="9" style="918" customWidth="1"/>
    <col min="8" max="8" width="9.67188" style="918" customWidth="1"/>
    <col min="9" max="10" width="11" style="918" customWidth="1"/>
    <col min="11" max="11" width="8.35156" style="918" customWidth="1"/>
    <col min="12" max="20" width="11" style="918" customWidth="1"/>
    <col min="21" max="16384" width="11" style="918" customWidth="1"/>
  </cols>
  <sheetData>
    <row r="1" ht="30.9" customHeight="1">
      <c r="A1" t="s" s="919">
        <v>1785</v>
      </c>
      <c r="B1" s="920"/>
      <c r="C1" s="920"/>
      <c r="D1" s="920"/>
      <c r="E1" s="920"/>
      <c r="F1" s="920"/>
      <c r="G1" s="920"/>
      <c r="H1" s="920"/>
      <c r="I1" s="921"/>
      <c r="J1" s="920"/>
      <c r="K1" s="920"/>
      <c r="L1" s="922"/>
      <c r="M1" s="922"/>
      <c r="N1" s="922"/>
      <c r="O1" s="922"/>
      <c r="P1" s="922"/>
      <c r="Q1" s="922"/>
      <c r="R1" s="922"/>
      <c r="S1" s="922"/>
      <c r="T1" s="920"/>
    </row>
    <row r="2" ht="15.35" customHeight="1">
      <c r="A2" t="s" s="923">
        <v>504</v>
      </c>
      <c r="B2" s="924"/>
      <c r="C2" s="924"/>
      <c r="D2" s="924"/>
      <c r="E2" s="924"/>
      <c r="F2" s="924"/>
      <c r="G2" s="925"/>
      <c r="H2" s="924"/>
      <c r="I2" t="s" s="926">
        <v>505</v>
      </c>
      <c r="J2" s="925"/>
      <c r="K2" s="925"/>
      <c r="L2" s="922"/>
      <c r="M2" s="927"/>
      <c r="N2" s="922"/>
      <c r="O2" s="922"/>
      <c r="P2" s="922"/>
      <c r="Q2" s="922"/>
      <c r="R2" s="922"/>
      <c r="S2" s="922"/>
      <c r="T2" s="920"/>
    </row>
    <row r="3" ht="46.3" customHeight="1">
      <c r="A3" s="928">
        <f>'PACKING LIST GRP'!A2</f>
        <v>0</v>
      </c>
      <c r="B3" s="929"/>
      <c r="C3" s="929"/>
      <c r="D3" s="929"/>
      <c r="E3" s="929"/>
      <c r="F3" s="929"/>
      <c r="G3" s="929"/>
      <c r="H3" s="930"/>
      <c r="I3" s="931">
        <f>'PACKING LIST GRP'!N2</f>
        <v>0</v>
      </c>
      <c r="J3" s="932"/>
      <c r="K3" s="933"/>
      <c r="L3" s="934"/>
      <c r="M3" s="922"/>
      <c r="N3" s="935"/>
      <c r="O3" s="935"/>
      <c r="P3" s="935"/>
      <c r="Q3" s="935"/>
      <c r="R3" s="935"/>
      <c r="S3" s="922"/>
      <c r="T3" s="922"/>
    </row>
    <row r="4" ht="23.15" customHeight="1">
      <c r="A4" s="936"/>
      <c r="B4" s="937"/>
      <c r="C4" t="s" s="938">
        <v>1786</v>
      </c>
      <c r="D4" s="939"/>
      <c r="E4" s="940"/>
      <c r="F4" s="941"/>
      <c r="G4" t="s" s="938">
        <v>1786</v>
      </c>
      <c r="H4" s="939"/>
      <c r="I4" s="942"/>
      <c r="J4" s="937"/>
      <c r="K4" t="s" s="938">
        <v>1786</v>
      </c>
      <c r="L4" s="943"/>
      <c r="M4" s="922"/>
      <c r="N4" s="922"/>
      <c r="O4" s="922"/>
      <c r="P4" s="944"/>
      <c r="Q4" s="944"/>
      <c r="R4" s="945"/>
      <c r="S4" s="946"/>
      <c r="T4" s="920"/>
    </row>
    <row r="5" ht="11.5" customHeight="1">
      <c r="A5" t="s" s="947">
        <v>1787</v>
      </c>
      <c r="B5" s="948"/>
      <c r="C5" s="949"/>
      <c r="D5" s="950"/>
      <c r="E5" t="s" s="947">
        <v>1788</v>
      </c>
      <c r="F5" s="948"/>
      <c r="G5" s="951"/>
      <c r="H5" s="952"/>
      <c r="I5" t="s" s="947">
        <v>1789</v>
      </c>
      <c r="J5" s="948"/>
      <c r="K5" s="951"/>
      <c r="L5" s="934"/>
      <c r="M5" s="922"/>
      <c r="N5" s="922"/>
      <c r="O5" s="922"/>
      <c r="P5" s="945"/>
      <c r="Q5" s="945"/>
      <c r="R5" s="945"/>
      <c r="S5" s="945"/>
      <c r="T5" s="920"/>
    </row>
    <row r="6" ht="11.5" customHeight="1">
      <c r="A6" s="953"/>
      <c r="B6" s="954"/>
      <c r="C6" s="955"/>
      <c r="D6" s="950"/>
      <c r="E6" s="953"/>
      <c r="F6" s="954"/>
      <c r="G6" s="956"/>
      <c r="H6" s="952"/>
      <c r="I6" s="953"/>
      <c r="J6" s="954"/>
      <c r="K6" s="956"/>
      <c r="L6" s="934"/>
      <c r="M6" s="922"/>
      <c r="N6" s="922"/>
      <c r="O6" s="922"/>
      <c r="P6" s="945"/>
      <c r="Q6" s="945"/>
      <c r="R6" s="945"/>
      <c r="S6" s="945"/>
      <c r="T6" s="920"/>
    </row>
    <row r="7" ht="11.5" customHeight="1">
      <c r="A7" t="s" s="947">
        <v>1790</v>
      </c>
      <c r="B7" s="948"/>
      <c r="C7" s="957"/>
      <c r="D7" s="958"/>
      <c r="E7" t="s" s="947">
        <v>1791</v>
      </c>
      <c r="F7" s="948"/>
      <c r="G7" s="951"/>
      <c r="H7" s="952"/>
      <c r="I7" t="s" s="947">
        <v>1792</v>
      </c>
      <c r="J7" s="948"/>
      <c r="K7" s="951"/>
      <c r="L7" s="934"/>
      <c r="M7" s="922"/>
      <c r="N7" s="922"/>
      <c r="O7" s="922"/>
      <c r="P7" s="920"/>
      <c r="Q7" s="920"/>
      <c r="R7" s="920"/>
      <c r="S7" s="920"/>
      <c r="T7" s="920"/>
    </row>
    <row r="8" ht="11.5" customHeight="1">
      <c r="A8" s="953"/>
      <c r="B8" s="954"/>
      <c r="C8" s="959"/>
      <c r="D8" s="958"/>
      <c r="E8" s="953"/>
      <c r="F8" s="954"/>
      <c r="G8" s="956"/>
      <c r="H8" s="952"/>
      <c r="I8" s="953"/>
      <c r="J8" s="954"/>
      <c r="K8" s="956"/>
      <c r="L8" s="934"/>
      <c r="M8" s="922"/>
      <c r="N8" s="922"/>
      <c r="O8" s="922"/>
      <c r="P8" s="945"/>
      <c r="Q8" s="945"/>
      <c r="R8" s="945"/>
      <c r="S8" s="945"/>
      <c r="T8" s="920"/>
    </row>
    <row r="9" ht="11.5" customHeight="1">
      <c r="A9" t="s" s="947">
        <v>1793</v>
      </c>
      <c r="B9" s="948"/>
      <c r="C9" s="949"/>
      <c r="D9" s="950"/>
      <c r="E9" t="s" s="947">
        <v>1794</v>
      </c>
      <c r="F9" s="948"/>
      <c r="G9" s="960"/>
      <c r="H9" s="952"/>
      <c r="I9" t="s" s="947">
        <v>1795</v>
      </c>
      <c r="J9" s="948"/>
      <c r="K9" s="951"/>
      <c r="L9" s="934"/>
      <c r="M9" s="922"/>
      <c r="N9" s="922"/>
      <c r="O9" s="922"/>
      <c r="P9" s="945"/>
      <c r="Q9" s="945"/>
      <c r="R9" s="945"/>
      <c r="S9" s="945"/>
      <c r="T9" s="920"/>
    </row>
    <row r="10" ht="11.5" customHeight="1">
      <c r="A10" s="953"/>
      <c r="B10" s="954"/>
      <c r="C10" s="955"/>
      <c r="D10" s="950"/>
      <c r="E10" s="953"/>
      <c r="F10" s="954"/>
      <c r="G10" s="961"/>
      <c r="H10" s="952"/>
      <c r="I10" s="953"/>
      <c r="J10" s="954"/>
      <c r="K10" s="956"/>
      <c r="L10" s="934"/>
      <c r="M10" s="922"/>
      <c r="N10" s="922"/>
      <c r="O10" s="922"/>
      <c r="P10" s="945"/>
      <c r="Q10" s="945"/>
      <c r="R10" s="945"/>
      <c r="S10" s="945"/>
      <c r="T10" s="920"/>
    </row>
    <row r="11" ht="11.5" customHeight="1">
      <c r="A11" t="s" s="947">
        <v>1796</v>
      </c>
      <c r="B11" s="948"/>
      <c r="C11" s="957"/>
      <c r="D11" s="958"/>
      <c r="E11" t="s" s="947">
        <v>1797</v>
      </c>
      <c r="F11" s="948"/>
      <c r="G11" s="960"/>
      <c r="H11" s="952"/>
      <c r="I11" t="s" s="947">
        <v>1798</v>
      </c>
      <c r="J11" s="948"/>
      <c r="K11" s="951"/>
      <c r="L11" s="934"/>
      <c r="M11" s="922"/>
      <c r="N11" s="922"/>
      <c r="O11" s="922"/>
      <c r="P11" s="945"/>
      <c r="Q11" s="945"/>
      <c r="R11" s="945"/>
      <c r="S11" s="945"/>
      <c r="T11" s="920"/>
    </row>
    <row r="12" ht="11.5" customHeight="1">
      <c r="A12" s="953"/>
      <c r="B12" s="954"/>
      <c r="C12" s="959"/>
      <c r="D12" s="958"/>
      <c r="E12" s="953"/>
      <c r="F12" s="954"/>
      <c r="G12" s="961"/>
      <c r="H12" s="952"/>
      <c r="I12" s="953"/>
      <c r="J12" s="954"/>
      <c r="K12" s="956"/>
      <c r="L12" s="934"/>
      <c r="M12" s="922"/>
      <c r="N12" s="922"/>
      <c r="O12" s="922"/>
      <c r="P12" s="945"/>
      <c r="Q12" s="945"/>
      <c r="R12" s="945"/>
      <c r="S12" s="945"/>
      <c r="T12" s="920"/>
    </row>
    <row r="13" ht="11.5" customHeight="1">
      <c r="A13" t="s" s="947">
        <v>1799</v>
      </c>
      <c r="B13" s="948"/>
      <c r="C13" s="951"/>
      <c r="D13" s="952"/>
      <c r="E13" t="s" s="947">
        <v>1800</v>
      </c>
      <c r="F13" s="948"/>
      <c r="G13" s="960"/>
      <c r="H13" s="952"/>
      <c r="I13" t="s" s="947">
        <v>1801</v>
      </c>
      <c r="J13" s="948"/>
      <c r="K13" s="951"/>
      <c r="L13" s="934"/>
      <c r="M13" s="922"/>
      <c r="N13" s="922"/>
      <c r="O13" s="922"/>
      <c r="P13" s="922"/>
      <c r="Q13" s="922"/>
      <c r="R13" s="922"/>
      <c r="S13" s="922"/>
      <c r="T13" s="922"/>
    </row>
    <row r="14" ht="11.5" customHeight="1">
      <c r="A14" s="953"/>
      <c r="B14" s="954"/>
      <c r="C14" s="956"/>
      <c r="D14" s="952"/>
      <c r="E14" s="953"/>
      <c r="F14" s="954"/>
      <c r="G14" s="961"/>
      <c r="H14" s="952"/>
      <c r="I14" s="953"/>
      <c r="J14" s="954"/>
      <c r="K14" s="956"/>
      <c r="L14" s="934"/>
      <c r="M14" s="922"/>
      <c r="N14" s="922"/>
      <c r="O14" s="922"/>
      <c r="P14" s="922"/>
      <c r="Q14" s="922"/>
      <c r="R14" s="922"/>
      <c r="S14" s="922"/>
      <c r="T14" s="922"/>
    </row>
    <row r="15" ht="11.5" customHeight="1">
      <c r="A15" t="s" s="947">
        <v>1802</v>
      </c>
      <c r="B15" s="948"/>
      <c r="C15" s="951"/>
      <c r="D15" s="952"/>
      <c r="E15" t="s" s="947">
        <v>1803</v>
      </c>
      <c r="F15" s="948"/>
      <c r="G15" s="960"/>
      <c r="H15" s="952"/>
      <c r="I15" t="s" s="947">
        <v>1804</v>
      </c>
      <c r="J15" s="948"/>
      <c r="K15" s="951"/>
      <c r="L15" s="934"/>
      <c r="M15" s="922"/>
      <c r="N15" s="922"/>
      <c r="O15" s="922"/>
      <c r="P15" s="922"/>
      <c r="Q15" s="922"/>
      <c r="R15" s="922"/>
      <c r="S15" s="922"/>
      <c r="T15" s="922"/>
    </row>
    <row r="16" ht="11.5" customHeight="1">
      <c r="A16" s="953"/>
      <c r="B16" s="954"/>
      <c r="C16" s="956"/>
      <c r="D16" s="952"/>
      <c r="E16" s="953"/>
      <c r="F16" s="954"/>
      <c r="G16" s="961"/>
      <c r="H16" s="952"/>
      <c r="I16" s="953"/>
      <c r="J16" s="954"/>
      <c r="K16" s="956"/>
      <c r="L16" s="934"/>
      <c r="M16" s="922"/>
      <c r="N16" s="922"/>
      <c r="O16" s="922"/>
      <c r="P16" s="922"/>
      <c r="Q16" s="922"/>
      <c r="R16" s="922"/>
      <c r="S16" s="922"/>
      <c r="T16" s="922"/>
    </row>
    <row r="17" ht="11.5" customHeight="1">
      <c r="A17" t="s" s="947">
        <v>1805</v>
      </c>
      <c r="B17" s="948"/>
      <c r="C17" s="951"/>
      <c r="D17" s="952"/>
      <c r="E17" t="s" s="947">
        <v>1806</v>
      </c>
      <c r="F17" s="948"/>
      <c r="G17" s="951"/>
      <c r="H17" s="952"/>
      <c r="I17" t="s" s="947">
        <v>1807</v>
      </c>
      <c r="J17" s="948"/>
      <c r="K17" s="951"/>
      <c r="L17" s="962"/>
      <c r="M17" s="920"/>
      <c r="N17" s="922"/>
      <c r="O17" s="922"/>
      <c r="P17" s="922"/>
      <c r="Q17" s="922"/>
      <c r="R17" s="922"/>
      <c r="S17" s="922"/>
      <c r="T17" s="922"/>
    </row>
    <row r="18" ht="11.5" customHeight="1">
      <c r="A18" s="953"/>
      <c r="B18" s="954"/>
      <c r="C18" s="956"/>
      <c r="D18" s="952"/>
      <c r="E18" s="953"/>
      <c r="F18" s="954"/>
      <c r="G18" s="956"/>
      <c r="H18" s="963"/>
      <c r="I18" s="953"/>
      <c r="J18" s="954"/>
      <c r="K18" s="956"/>
      <c r="L18" s="962"/>
      <c r="M18" s="920"/>
      <c r="N18" s="922"/>
      <c r="O18" s="922"/>
      <c r="P18" s="922"/>
      <c r="Q18" s="922"/>
      <c r="R18" s="922"/>
      <c r="S18" s="922"/>
      <c r="T18" s="922"/>
    </row>
    <row r="19" ht="11.5" customHeight="1">
      <c r="A19" t="s" s="964">
        <v>1808</v>
      </c>
      <c r="B19" s="965"/>
      <c r="C19" s="951"/>
      <c r="D19" s="952"/>
      <c r="E19" t="s" s="947">
        <v>1809</v>
      </c>
      <c r="F19" s="948"/>
      <c r="G19" s="951"/>
      <c r="H19" s="952"/>
      <c r="I19" t="s" s="966">
        <v>1810</v>
      </c>
      <c r="J19" s="967"/>
      <c r="K19" s="951"/>
      <c r="L19" s="934"/>
      <c r="M19" s="922"/>
      <c r="N19" s="922"/>
      <c r="O19" s="922"/>
      <c r="P19" s="922"/>
      <c r="Q19" s="922"/>
      <c r="R19" s="922"/>
      <c r="S19" s="922"/>
      <c r="T19" s="920"/>
    </row>
    <row r="20" ht="11.5" customHeight="1">
      <c r="A20" s="968"/>
      <c r="B20" s="969"/>
      <c r="C20" s="956"/>
      <c r="D20" s="952"/>
      <c r="E20" s="953"/>
      <c r="F20" s="954"/>
      <c r="G20" s="956"/>
      <c r="H20" s="952"/>
      <c r="I20" s="970"/>
      <c r="J20" s="971"/>
      <c r="K20" s="956"/>
      <c r="L20" s="934"/>
      <c r="M20" s="922"/>
      <c r="N20" s="922"/>
      <c r="O20" s="922"/>
      <c r="P20" s="922"/>
      <c r="Q20" s="922"/>
      <c r="R20" s="922"/>
      <c r="S20" s="922"/>
      <c r="T20" s="920"/>
    </row>
    <row r="21" ht="11.5" customHeight="1">
      <c r="A21" t="s" s="947">
        <v>1811</v>
      </c>
      <c r="B21" s="948"/>
      <c r="C21" s="951"/>
      <c r="D21" s="952"/>
      <c r="E21" t="s" s="972">
        <v>1812</v>
      </c>
      <c r="F21" s="973"/>
      <c r="G21" s="951"/>
      <c r="H21" s="952"/>
      <c r="I21" t="s" s="966">
        <v>1813</v>
      </c>
      <c r="J21" s="967"/>
      <c r="K21" s="951"/>
      <c r="L21" s="934"/>
      <c r="M21" s="922"/>
      <c r="N21" s="922"/>
      <c r="O21" s="922"/>
      <c r="P21" s="922"/>
      <c r="Q21" s="922"/>
      <c r="R21" s="922"/>
      <c r="S21" s="922"/>
      <c r="T21" s="920"/>
    </row>
    <row r="22" ht="11.5" customHeight="1">
      <c r="A22" s="974"/>
      <c r="B22" s="975"/>
      <c r="C22" s="976"/>
      <c r="D22" s="977"/>
      <c r="E22" s="978"/>
      <c r="F22" s="979"/>
      <c r="G22" s="976"/>
      <c r="H22" s="977"/>
      <c r="I22" s="970"/>
      <c r="J22" s="980"/>
      <c r="K22" s="976"/>
      <c r="L22" s="981"/>
      <c r="M22" s="982"/>
      <c r="N22" s="922"/>
      <c r="O22" s="922"/>
      <c r="P22" s="922"/>
      <c r="Q22" s="922"/>
      <c r="R22" s="922"/>
      <c r="S22" s="922"/>
      <c r="T22" s="922"/>
    </row>
    <row r="23" ht="11.5" customHeight="1">
      <c r="A23" t="s" s="947">
        <v>1814</v>
      </c>
      <c r="B23" s="948"/>
      <c r="C23" s="951"/>
      <c r="D23" s="952"/>
      <c r="E23" t="s" s="972">
        <v>1815</v>
      </c>
      <c r="F23" s="973"/>
      <c r="G23" s="951"/>
      <c r="H23" s="952"/>
      <c r="I23" t="s" s="966">
        <v>1816</v>
      </c>
      <c r="J23" s="967"/>
      <c r="K23" s="951"/>
      <c r="L23" s="983"/>
      <c r="M23" s="984"/>
      <c r="N23" s="922"/>
      <c r="O23" s="922"/>
      <c r="P23" s="922"/>
      <c r="Q23" s="922"/>
      <c r="R23" s="922"/>
      <c r="S23" s="922"/>
      <c r="T23" s="922"/>
    </row>
    <row r="24" ht="11.5" customHeight="1">
      <c r="A24" s="953"/>
      <c r="B24" s="954"/>
      <c r="C24" s="956"/>
      <c r="D24" s="952"/>
      <c r="E24" s="978"/>
      <c r="F24" s="979"/>
      <c r="G24" s="956"/>
      <c r="H24" s="952"/>
      <c r="I24" s="970"/>
      <c r="J24" s="971"/>
      <c r="K24" s="956"/>
      <c r="L24" s="983"/>
      <c r="M24" s="984"/>
      <c r="N24" s="922"/>
      <c r="O24" s="922"/>
      <c r="P24" s="922"/>
      <c r="Q24" s="922"/>
      <c r="R24" s="922"/>
      <c r="S24" s="922"/>
      <c r="T24" s="922"/>
    </row>
    <row r="25" ht="11.5" customHeight="1">
      <c r="A25" s="985"/>
      <c r="B25" s="948"/>
      <c r="C25" s="951"/>
      <c r="D25" s="952"/>
      <c r="E25" s="985"/>
      <c r="F25" s="948"/>
      <c r="G25" s="951"/>
      <c r="H25" s="952"/>
      <c r="I25" t="s" s="966">
        <v>1817</v>
      </c>
      <c r="J25" s="967"/>
      <c r="K25" s="951"/>
      <c r="L25" s="983"/>
      <c r="M25" s="984"/>
      <c r="N25" s="922"/>
      <c r="O25" s="922"/>
      <c r="P25" s="922"/>
      <c r="Q25" s="922"/>
      <c r="R25" s="922"/>
      <c r="S25" s="922"/>
      <c r="T25" s="922"/>
    </row>
    <row r="26" ht="11.5" customHeight="1">
      <c r="A26" s="953"/>
      <c r="B26" s="954"/>
      <c r="C26" s="956"/>
      <c r="D26" s="952"/>
      <c r="E26" s="953"/>
      <c r="F26" s="954"/>
      <c r="G26" s="956"/>
      <c r="H26" s="952"/>
      <c r="I26" s="970"/>
      <c r="J26" s="971"/>
      <c r="K26" s="956"/>
      <c r="L26" s="983"/>
      <c r="M26" s="984"/>
      <c r="N26" s="922"/>
      <c r="O26" s="922"/>
      <c r="P26" s="922"/>
      <c r="Q26" s="922"/>
      <c r="R26" s="922"/>
      <c r="S26" s="922"/>
      <c r="T26" s="922"/>
    </row>
    <row r="27" ht="27" customHeight="1">
      <c r="A27" s="986"/>
      <c r="B27" s="986"/>
      <c r="C27" s="986"/>
      <c r="D27" s="984"/>
      <c r="E27" s="986"/>
      <c r="F27" s="986"/>
      <c r="G27" s="987"/>
      <c r="H27" s="988"/>
      <c r="I27" s="989"/>
      <c r="J27" s="987"/>
      <c r="K27" s="987"/>
      <c r="L27" s="984"/>
      <c r="M27" s="984"/>
      <c r="N27" s="922"/>
      <c r="O27" s="922"/>
      <c r="P27" s="922"/>
      <c r="Q27" s="922"/>
      <c r="R27" s="922"/>
      <c r="S27" s="922"/>
      <c r="T27" s="922"/>
    </row>
    <row r="28" ht="20.15" customHeight="1">
      <c r="A28" s="921"/>
      <c r="B28" t="s" s="990">
        <v>1818</v>
      </c>
      <c r="C28" s="945"/>
      <c r="D28" s="945"/>
      <c r="E28" s="945"/>
      <c r="F28" s="991"/>
      <c r="G28" s="992"/>
      <c r="H28" s="993"/>
      <c r="I28" s="994"/>
      <c r="J28" s="995"/>
      <c r="K28" s="996"/>
      <c r="L28" s="983"/>
      <c r="M28" s="984"/>
      <c r="N28" s="922"/>
      <c r="O28" s="922"/>
      <c r="P28" s="922"/>
      <c r="Q28" s="922"/>
      <c r="R28" s="922"/>
      <c r="S28" s="922"/>
      <c r="T28" s="922"/>
    </row>
    <row r="29" ht="20.15" customHeight="1">
      <c r="A29" s="922"/>
      <c r="B29" t="s" s="997">
        <v>1819</v>
      </c>
      <c r="C29" s="998"/>
      <c r="D29" s="925"/>
      <c r="E29" s="999"/>
      <c r="F29" s="1000"/>
      <c r="G29" t="s" s="1001">
        <v>1820</v>
      </c>
      <c r="H29" s="1002"/>
      <c r="I29" s="1003"/>
      <c r="J29" s="1004"/>
      <c r="K29" t="s" s="1005">
        <v>1821</v>
      </c>
      <c r="L29" s="983"/>
      <c r="M29" s="984"/>
      <c r="N29" s="922"/>
      <c r="O29" s="922"/>
      <c r="P29" s="922"/>
      <c r="Q29" s="922"/>
      <c r="R29" s="922"/>
      <c r="S29" s="922"/>
      <c r="T29" s="922"/>
    </row>
    <row r="30" ht="27" customHeight="1">
      <c r="A30" s="922"/>
      <c r="B30" t="s" s="997">
        <v>1822</v>
      </c>
      <c r="C30" s="995"/>
      <c r="D30" s="995"/>
      <c r="E30" s="1006"/>
      <c r="F30" s="1000"/>
      <c r="G30" s="934"/>
      <c r="H30" s="984"/>
      <c r="I30" s="1007"/>
      <c r="J30" s="1008"/>
      <c r="K30" t="s" s="1005">
        <v>1823</v>
      </c>
      <c r="L30" s="983"/>
      <c r="M30" s="984"/>
      <c r="N30" s="922"/>
      <c r="O30" s="922"/>
      <c r="P30" s="922"/>
      <c r="Q30" s="922"/>
      <c r="R30" s="922"/>
      <c r="S30" s="922"/>
      <c r="T30" s="922"/>
    </row>
    <row r="31" ht="27" customHeight="1">
      <c r="A31" s="984"/>
      <c r="B31" t="s" s="997">
        <v>1824</v>
      </c>
      <c r="C31" s="995"/>
      <c r="D31" s="995"/>
      <c r="E31" s="995"/>
      <c r="F31" s="1009"/>
      <c r="G31" s="1010"/>
      <c r="H31" s="988"/>
      <c r="I31" s="1011"/>
      <c r="J31" s="987"/>
      <c r="K31" s="1012"/>
      <c r="L31" s="983"/>
      <c r="M31" s="984"/>
      <c r="N31" s="922"/>
      <c r="O31" s="922"/>
      <c r="P31" s="922"/>
      <c r="Q31" s="922"/>
      <c r="R31" s="922"/>
      <c r="S31" s="922"/>
      <c r="T31" s="922"/>
    </row>
    <row r="32" ht="27" customHeight="1">
      <c r="A32" s="984"/>
      <c r="B32" s="984"/>
      <c r="C32" s="986"/>
      <c r="D32" s="986"/>
      <c r="E32" s="986"/>
      <c r="F32" s="984"/>
      <c r="G32" s="986"/>
      <c r="H32" s="986"/>
      <c r="I32" s="1013"/>
      <c r="J32" s="986"/>
      <c r="K32" s="986"/>
      <c r="L32" s="984"/>
      <c r="M32" s="984"/>
      <c r="N32" s="922"/>
      <c r="O32" s="922"/>
      <c r="P32" s="922"/>
      <c r="Q32" s="922"/>
      <c r="R32" s="922"/>
      <c r="S32" s="922"/>
      <c r="T32" s="922"/>
    </row>
    <row r="33" ht="27" customHeight="1">
      <c r="A33" s="984"/>
      <c r="B33" s="984"/>
      <c r="C33" s="984"/>
      <c r="D33" s="984"/>
      <c r="E33" s="984"/>
      <c r="F33" s="984"/>
      <c r="G33" s="984"/>
      <c r="H33" s="984"/>
      <c r="I33" s="1014"/>
      <c r="J33" s="984"/>
      <c r="K33" s="984"/>
      <c r="L33" s="984"/>
      <c r="M33" s="984"/>
      <c r="N33" s="922"/>
      <c r="O33" s="922"/>
      <c r="P33" s="922"/>
      <c r="Q33" s="922"/>
      <c r="R33" s="922"/>
      <c r="S33" s="922"/>
      <c r="T33" s="922"/>
    </row>
    <row r="34" ht="27" customHeight="1">
      <c r="A34" s="984"/>
      <c r="B34" s="984"/>
      <c r="C34" s="984"/>
      <c r="D34" s="984"/>
      <c r="E34" s="922"/>
      <c r="F34" s="922"/>
      <c r="G34" s="922"/>
      <c r="H34" s="922"/>
      <c r="I34" s="921"/>
      <c r="J34" s="922"/>
      <c r="K34" s="922"/>
      <c r="L34" s="922"/>
      <c r="M34" s="922"/>
      <c r="N34" s="922"/>
      <c r="O34" s="922"/>
      <c r="P34" s="922"/>
      <c r="Q34" s="922"/>
      <c r="R34" s="922"/>
      <c r="S34" s="922"/>
      <c r="T34" s="922"/>
    </row>
    <row r="35" ht="27" customHeight="1">
      <c r="A35" s="984"/>
      <c r="B35" s="984"/>
      <c r="C35" s="984"/>
      <c r="D35" s="984"/>
      <c r="E35" s="922"/>
      <c r="F35" s="922"/>
      <c r="G35" s="922"/>
      <c r="H35" s="922"/>
      <c r="I35" s="921"/>
      <c r="J35" s="922"/>
      <c r="K35" s="922"/>
      <c r="L35" s="922"/>
      <c r="M35" s="922"/>
      <c r="N35" s="922"/>
      <c r="O35" s="922"/>
      <c r="P35" s="922"/>
      <c r="Q35" s="922"/>
      <c r="R35" s="922"/>
      <c r="S35" s="922"/>
      <c r="T35" s="922"/>
    </row>
    <row r="36" ht="27" customHeight="1">
      <c r="A36" s="984"/>
      <c r="B36" s="984"/>
      <c r="C36" s="984"/>
      <c r="D36" s="984"/>
      <c r="E36" s="922"/>
      <c r="F36" s="922"/>
      <c r="G36" s="922"/>
      <c r="H36" s="922"/>
      <c r="I36" s="921"/>
      <c r="J36" s="922"/>
      <c r="K36" s="922"/>
      <c r="L36" s="922"/>
      <c r="M36" s="922"/>
      <c r="N36" s="922"/>
      <c r="O36" s="922"/>
      <c r="P36" s="922"/>
      <c r="Q36" s="922"/>
      <c r="R36" s="922"/>
      <c r="S36" s="922"/>
      <c r="T36" s="922"/>
    </row>
    <row r="37" ht="27" customHeight="1">
      <c r="A37" s="984"/>
      <c r="B37" s="984"/>
      <c r="C37" s="984"/>
      <c r="D37" s="984"/>
      <c r="E37" s="922"/>
      <c r="F37" s="922"/>
      <c r="G37" s="922"/>
      <c r="H37" s="922"/>
      <c r="I37" s="921"/>
      <c r="J37" s="922"/>
      <c r="K37" s="922"/>
      <c r="L37" s="922"/>
      <c r="M37" s="922"/>
      <c r="N37" s="922"/>
      <c r="O37" s="922"/>
      <c r="P37" s="922"/>
      <c r="Q37" s="922"/>
      <c r="R37" s="922"/>
      <c r="S37" s="922"/>
      <c r="T37" s="922"/>
    </row>
  </sheetData>
  <mergeCells count="35">
    <mergeCell ref="A25:B26"/>
    <mergeCell ref="E25:F26"/>
    <mergeCell ref="I25:J26"/>
    <mergeCell ref="A21:B22"/>
    <mergeCell ref="E21:F22"/>
    <mergeCell ref="I21:J22"/>
    <mergeCell ref="A23:B24"/>
    <mergeCell ref="E23:F24"/>
    <mergeCell ref="I23:J24"/>
    <mergeCell ref="A17:B18"/>
    <mergeCell ref="E17:F18"/>
    <mergeCell ref="I17:J18"/>
    <mergeCell ref="A19:B20"/>
    <mergeCell ref="E19:F20"/>
    <mergeCell ref="I19:J20"/>
    <mergeCell ref="A13:B14"/>
    <mergeCell ref="E13:F14"/>
    <mergeCell ref="I13:J14"/>
    <mergeCell ref="A15:B16"/>
    <mergeCell ref="E15:F16"/>
    <mergeCell ref="I15:J16"/>
    <mergeCell ref="A9:B10"/>
    <mergeCell ref="E9:F10"/>
    <mergeCell ref="I9:J10"/>
    <mergeCell ref="A11:B12"/>
    <mergeCell ref="E11:F12"/>
    <mergeCell ref="I11:J12"/>
    <mergeCell ref="A7:B8"/>
    <mergeCell ref="E7:F8"/>
    <mergeCell ref="I7:J8"/>
    <mergeCell ref="A3:H3"/>
    <mergeCell ref="I3:K3"/>
    <mergeCell ref="A5:B6"/>
    <mergeCell ref="E5:F6"/>
    <mergeCell ref="I5:J6"/>
  </mergeCells>
  <pageMargins left="0.7" right="0.7" top="0.75" bottom="0.75" header="0.3" footer="0.3"/>
  <pageSetup firstPageNumber="1" fitToHeight="1" fitToWidth="1" scale="100" useFirstPageNumber="0" orientation="landscape" pageOrder="downThenOver"/>
  <headerFooter>
    <oddFooter>&amp;C&amp;"Helvetica Neue,Regular"&amp;12&amp;K000000&amp;P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BA46"/>
  <sheetViews>
    <sheetView workbookViewId="0" showGridLines="0" defaultGridColor="1"/>
  </sheetViews>
  <sheetFormatPr defaultColWidth="11" defaultRowHeight="20.6" customHeight="1" outlineLevelRow="0" outlineLevelCol="0"/>
  <cols>
    <col min="1" max="1" width="3.67188" style="71" customWidth="1"/>
    <col min="2" max="2" width="22.1719" style="71" customWidth="1"/>
    <col min="3" max="3" width="19.3516" style="71" customWidth="1"/>
    <col min="4" max="4" width="23.1719" style="71" customWidth="1"/>
    <col min="5" max="5" width="5.67188" style="71" customWidth="1"/>
    <col min="6" max="21" hidden="1" width="11" style="71" customWidth="1"/>
    <col min="22" max="22" width="10.3516" style="71" customWidth="1"/>
    <col min="23" max="23" width="19.3516" style="71" customWidth="1"/>
    <col min="24" max="24" width="8.35156" style="71" customWidth="1"/>
    <col min="25" max="25" width="11" style="71" customWidth="1"/>
    <col min="26" max="26" width="12.8516" style="71" customWidth="1"/>
    <col min="27" max="27" width="19.3516" style="71" customWidth="1"/>
    <col min="28" max="28" width="13.6719" style="71" customWidth="1"/>
    <col min="29" max="40" width="12.5" style="71" customWidth="1"/>
    <col min="41" max="41" width="18.3516" style="71" customWidth="1"/>
    <col min="42" max="42" width="9.35156" style="71" customWidth="1"/>
    <col min="43" max="50" hidden="1" width="11" style="71" customWidth="1"/>
    <col min="51" max="51" width="8.35156" style="71" customWidth="1"/>
    <col min="52" max="53" width="11" style="71" customWidth="1"/>
    <col min="54" max="16384" width="11" style="71" customWidth="1"/>
  </cols>
  <sheetData>
    <row r="1" ht="20.6" customHeight="1">
      <c r="A1" s="2"/>
      <c r="B1" s="72"/>
      <c r="C1" s="72"/>
      <c r="D1" s="73"/>
      <c r="E1" s="72"/>
      <c r="F1" s="74"/>
      <c r="G1" s="74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6"/>
      <c r="V1" s="72"/>
      <c r="W1" s="72"/>
      <c r="X1" s="72"/>
      <c r="Y1" s="72"/>
      <c r="Z1" s="72"/>
      <c r="AA1" s="72"/>
      <c r="AB1" s="73"/>
      <c r="AC1" s="73"/>
      <c r="AD1" s="73"/>
      <c r="AE1" s="73"/>
      <c r="AF1" s="73"/>
      <c r="AG1" s="73"/>
      <c r="AH1" s="73"/>
      <c r="AI1" s="73"/>
      <c r="AJ1" s="73"/>
      <c r="AK1" s="73"/>
      <c r="AL1" s="73"/>
      <c r="AM1" s="73"/>
      <c r="AN1" s="73"/>
      <c r="AO1" s="72"/>
      <c r="AP1" s="72"/>
      <c r="AQ1" s="72"/>
      <c r="AR1" s="72"/>
      <c r="AS1" s="73"/>
      <c r="AT1" s="73"/>
      <c r="AU1" s="73"/>
      <c r="AV1" s="72"/>
      <c r="AW1" s="72"/>
      <c r="AX1" s="72"/>
      <c r="AY1" s="72"/>
      <c r="AZ1" s="72"/>
      <c r="BA1" s="77"/>
    </row>
    <row r="2" ht="30" customHeight="1">
      <c r="A2" s="8"/>
      <c r="B2" s="78"/>
      <c r="C2" s="78"/>
      <c r="D2" s="79"/>
      <c r="E2" s="78"/>
      <c r="F2" s="80"/>
      <c r="G2" s="80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2"/>
      <c r="V2" s="78"/>
      <c r="W2" s="78"/>
      <c r="X2" s="78"/>
      <c r="Y2" s="83"/>
      <c r="Z2" s="83"/>
      <c r="AA2" t="s" s="84">
        <v>22</v>
      </c>
      <c r="AB2" s="85">
        <v>0</v>
      </c>
      <c r="AC2" s="85"/>
      <c r="AD2" t="s" s="86">
        <v>23</v>
      </c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78"/>
      <c r="AP2" s="78"/>
      <c r="AQ2" s="78"/>
      <c r="AR2" s="78"/>
      <c r="AS2" s="79"/>
      <c r="AT2" s="79"/>
      <c r="AU2" s="79"/>
      <c r="AV2" s="78"/>
      <c r="AW2" s="78"/>
      <c r="AX2" s="78"/>
      <c r="AY2" s="78"/>
      <c r="AZ2" s="78"/>
      <c r="BA2" s="88"/>
    </row>
    <row r="3" ht="24.65" customHeight="1">
      <c r="A3" s="8"/>
      <c r="B3" s="78"/>
      <c r="C3" s="78"/>
      <c r="D3" s="79"/>
      <c r="E3" s="78"/>
      <c r="F3" s="80"/>
      <c r="G3" s="80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2"/>
      <c r="V3" s="78"/>
      <c r="W3" s="83"/>
      <c r="X3" s="78"/>
      <c r="Y3" s="83"/>
      <c r="Z3" s="83"/>
      <c r="AA3" t="s" s="89">
        <v>24</v>
      </c>
      <c r="AB3" s="90">
        <f>SUM(AB12:AN25)+SUM(AB26:AN26)*COUNTIF(D12:D25,"*")+SUM(AB28:AN43)+SUM(AB44:AN44)*COUNTIF(D28:D43,"*")</f>
        <v>0</v>
      </c>
      <c r="AC3" s="91"/>
      <c r="AD3" s="92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78"/>
      <c r="AP3" s="78"/>
      <c r="AQ3" s="78"/>
      <c r="AR3" s="78"/>
      <c r="AS3" s="79"/>
      <c r="AT3" s="79"/>
      <c r="AU3" s="79"/>
      <c r="AV3" s="78"/>
      <c r="AW3" s="78"/>
      <c r="AX3" s="78"/>
      <c r="AY3" s="78"/>
      <c r="AZ3" s="78"/>
      <c r="BA3" s="88"/>
    </row>
    <row r="4" ht="29.15" customHeight="1">
      <c r="A4" s="8"/>
      <c r="B4" s="78"/>
      <c r="C4" s="78"/>
      <c r="D4" s="79"/>
      <c r="E4" s="78"/>
      <c r="F4" s="93"/>
      <c r="G4" s="93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5"/>
      <c r="V4" s="78"/>
      <c r="W4" s="83"/>
      <c r="X4" s="78"/>
      <c r="Y4" s="83"/>
      <c r="Z4" s="83"/>
      <c r="AA4" t="s" s="89">
        <v>25</v>
      </c>
      <c r="AB4" s="96">
        <v>0</v>
      </c>
      <c r="AC4" t="s" s="97">
        <v>26</v>
      </c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78"/>
      <c r="AP4" s="78"/>
      <c r="AQ4" s="78"/>
      <c r="AR4" s="78"/>
      <c r="AS4" s="79"/>
      <c r="AT4" s="79"/>
      <c r="AU4" s="79"/>
      <c r="AV4" s="78"/>
      <c r="AW4" s="78"/>
      <c r="AX4" s="78"/>
      <c r="AY4" s="78"/>
      <c r="AZ4" s="78"/>
      <c r="BA4" s="88"/>
    </row>
    <row r="5" ht="29.15" customHeight="1">
      <c r="A5" s="8"/>
      <c r="B5" s="78"/>
      <c r="C5" s="78"/>
      <c r="D5" s="79"/>
      <c r="E5" s="78"/>
      <c r="F5" s="93"/>
      <c r="G5" s="93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5"/>
      <c r="V5" s="78"/>
      <c r="W5" s="83"/>
      <c r="X5" s="78"/>
      <c r="Y5" s="83"/>
      <c r="Z5" s="83"/>
      <c r="AA5" s="98"/>
      <c r="AB5" s="99"/>
      <c r="AC5" s="100"/>
      <c r="AD5" s="101"/>
      <c r="AE5" s="101"/>
      <c r="AF5" s="101"/>
      <c r="AG5" s="101"/>
      <c r="AH5" s="101"/>
      <c r="AI5" s="101"/>
      <c r="AJ5" s="101"/>
      <c r="AK5" s="101"/>
      <c r="AL5" s="101"/>
      <c r="AM5" s="101"/>
      <c r="AN5" s="101"/>
      <c r="AO5" s="78"/>
      <c r="AP5" s="78"/>
      <c r="AQ5" s="78"/>
      <c r="AR5" s="78"/>
      <c r="AS5" s="79"/>
      <c r="AT5" s="79"/>
      <c r="AU5" s="79"/>
      <c r="AV5" s="78"/>
      <c r="AW5" s="78"/>
      <c r="AX5" s="78"/>
      <c r="AY5" s="78"/>
      <c r="AZ5" s="78"/>
      <c r="BA5" s="88"/>
    </row>
    <row r="6" ht="20.6" customHeight="1">
      <c r="A6" s="8"/>
      <c r="B6" s="78"/>
      <c r="C6" s="78"/>
      <c r="D6" s="79"/>
      <c r="E6" s="78"/>
      <c r="F6" s="80"/>
      <c r="G6" s="80"/>
      <c r="H6" s="81"/>
      <c r="I6" s="81"/>
      <c r="J6" s="81"/>
      <c r="K6" s="81"/>
      <c r="L6" s="81"/>
      <c r="M6" s="81"/>
      <c r="N6" s="81"/>
      <c r="O6" s="81"/>
      <c r="P6" s="81"/>
      <c r="Q6" s="81"/>
      <c r="R6" s="81"/>
      <c r="S6" s="81"/>
      <c r="T6" s="81"/>
      <c r="U6" s="82"/>
      <c r="V6" s="78"/>
      <c r="W6" s="78"/>
      <c r="X6" s="78"/>
      <c r="Y6" s="78"/>
      <c r="Z6" s="78"/>
      <c r="AA6" s="78"/>
      <c r="AB6" s="102"/>
      <c r="AC6" s="102"/>
      <c r="AD6" s="102"/>
      <c r="AE6" s="103"/>
      <c r="AF6" s="102"/>
      <c r="AG6" s="103"/>
      <c r="AH6" s="103"/>
      <c r="AI6" s="102"/>
      <c r="AJ6" s="103"/>
      <c r="AK6" s="103"/>
      <c r="AL6" s="102"/>
      <c r="AM6" s="103"/>
      <c r="AN6" s="103"/>
      <c r="AO6" t="s" s="104">
        <v>27</v>
      </c>
      <c r="AP6" s="78"/>
      <c r="AQ6" s="78"/>
      <c r="AR6" s="78"/>
      <c r="AS6" s="79"/>
      <c r="AT6" s="79"/>
      <c r="AU6" s="79"/>
      <c r="AV6" s="78"/>
      <c r="AW6" s="78"/>
      <c r="AX6" s="78"/>
      <c r="AY6" s="78"/>
      <c r="AZ6" s="78"/>
      <c r="BA6" s="105"/>
    </row>
    <row r="7" ht="20.6" customHeight="1" hidden="1">
      <c r="A7" s="8"/>
      <c r="B7" s="78"/>
      <c r="C7" s="78"/>
      <c r="D7" s="79"/>
      <c r="E7" s="78"/>
      <c r="F7" s="80"/>
      <c r="G7" s="80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2"/>
      <c r="V7" s="78"/>
      <c r="W7" s="78"/>
      <c r="X7" s="78"/>
      <c r="Y7" s="78"/>
      <c r="Z7" s="78"/>
      <c r="AA7" s="78"/>
      <c r="AB7" s="106"/>
      <c r="AC7" s="106"/>
      <c r="AD7" s="106"/>
      <c r="AE7" s="106"/>
      <c r="AF7" s="106"/>
      <c r="AG7" s="106"/>
      <c r="AH7" s="106"/>
      <c r="AI7" s="106"/>
      <c r="AJ7" s="106"/>
      <c r="AK7" s="106"/>
      <c r="AL7" s="106"/>
      <c r="AM7" s="106"/>
      <c r="AN7" s="106"/>
      <c r="AO7" s="107"/>
      <c r="AP7" s="78"/>
      <c r="AQ7" s="78"/>
      <c r="AR7" s="78"/>
      <c r="AS7" s="79"/>
      <c r="AT7" s="79"/>
      <c r="AU7" s="79"/>
      <c r="AV7" s="78"/>
      <c r="AW7" s="78"/>
      <c r="AX7" s="78"/>
      <c r="AY7" s="78"/>
      <c r="AZ7" s="78"/>
      <c r="BA7" s="108"/>
    </row>
    <row r="8" ht="26.15" customHeight="1">
      <c r="A8" s="8"/>
      <c r="B8" s="103"/>
      <c r="C8" s="103"/>
      <c r="D8" s="109"/>
      <c r="E8" s="110"/>
      <c r="F8" s="111"/>
      <c r="G8" s="111"/>
      <c r="H8" s="112"/>
      <c r="I8" s="112"/>
      <c r="J8" s="112"/>
      <c r="K8" s="112"/>
      <c r="L8" s="112"/>
      <c r="M8" s="112"/>
      <c r="N8" s="112"/>
      <c r="O8" s="112"/>
      <c r="P8" s="112"/>
      <c r="Q8" s="112"/>
      <c r="R8" s="112"/>
      <c r="S8" s="112"/>
      <c r="T8" s="112"/>
      <c r="U8" s="113"/>
      <c r="V8" s="103"/>
      <c r="W8" s="103"/>
      <c r="X8" s="103"/>
      <c r="Y8" s="103"/>
      <c r="Z8" s="103"/>
      <c r="AA8" t="s" s="114">
        <v>28</v>
      </c>
      <c r="AB8" s="115">
        <f>SUM(H1:H46)</f>
        <v>0</v>
      </c>
      <c r="AC8" s="116">
        <f>SUM(I1:I46)</f>
        <v>0</v>
      </c>
      <c r="AD8" s="116">
        <f>SUM(J1:J46)</f>
        <v>0</v>
      </c>
      <c r="AE8" s="116">
        <f>SUM(K1:K46)</f>
        <v>0</v>
      </c>
      <c r="AF8" s="116">
        <f>SUM(L1:L46)</f>
        <v>0</v>
      </c>
      <c r="AG8" s="116">
        <f>SUM(M1:M46)</f>
        <v>0</v>
      </c>
      <c r="AH8" s="116">
        <f>SUM(N1:N46)</f>
        <v>0</v>
      </c>
      <c r="AI8" s="116">
        <f>SUM(O1:O46)</f>
        <v>0</v>
      </c>
      <c r="AJ8" s="116">
        <f>SUM(P1:P46)</f>
        <v>0</v>
      </c>
      <c r="AK8" s="116">
        <f>SUM(Q1:Q46)</f>
        <v>0</v>
      </c>
      <c r="AL8" s="116">
        <f>SUM(R1:R46)</f>
        <v>0</v>
      </c>
      <c r="AM8" s="116">
        <f>SUM(S1:S46)</f>
        <v>0</v>
      </c>
      <c r="AN8" s="117">
        <f>SUM(T1:T46)</f>
        <v>0</v>
      </c>
      <c r="AO8" s="118">
        <f>SUM(AB8:AN8)</f>
        <v>0</v>
      </c>
      <c r="AP8" s="119"/>
      <c r="AQ8" s="78"/>
      <c r="AR8" s="78"/>
      <c r="AS8" s="79"/>
      <c r="AT8" s="79"/>
      <c r="AU8" s="79"/>
      <c r="AV8" s="78"/>
      <c r="AW8" s="78"/>
      <c r="AX8" s="78"/>
      <c r="AY8" s="78"/>
      <c r="AZ8" t="s" s="120">
        <v>29</v>
      </c>
      <c r="BA8" s="121">
        <v>0</v>
      </c>
    </row>
    <row r="9" ht="58" customHeight="1">
      <c r="A9" s="122"/>
      <c r="B9" t="s" s="123">
        <v>30</v>
      </c>
      <c r="C9" s="124"/>
      <c r="D9" t="s" s="125">
        <v>31</v>
      </c>
      <c r="E9" t="s" s="126">
        <v>32</v>
      </c>
      <c r="F9" t="s" s="127">
        <v>26</v>
      </c>
      <c r="G9" t="s" s="127">
        <v>33</v>
      </c>
      <c r="H9" t="s" s="128">
        <v>34</v>
      </c>
      <c r="I9" t="s" s="129">
        <v>35</v>
      </c>
      <c r="J9" t="s" s="130">
        <v>36</v>
      </c>
      <c r="K9" t="s" s="131">
        <v>37</v>
      </c>
      <c r="L9" t="s" s="132">
        <v>38</v>
      </c>
      <c r="M9" t="s" s="133">
        <v>39</v>
      </c>
      <c r="N9" t="s" s="134">
        <v>40</v>
      </c>
      <c r="O9" t="s" s="135">
        <v>41</v>
      </c>
      <c r="P9" t="s" s="136">
        <v>42</v>
      </c>
      <c r="Q9" t="s" s="137">
        <v>43</v>
      </c>
      <c r="R9" t="s" s="138">
        <v>44</v>
      </c>
      <c r="S9" t="s" s="139">
        <v>45</v>
      </c>
      <c r="T9" t="s" s="140">
        <v>46</v>
      </c>
      <c r="U9" t="s" s="141">
        <v>47</v>
      </c>
      <c r="V9" t="s" s="126">
        <v>48</v>
      </c>
      <c r="W9" t="s" s="126">
        <v>49</v>
      </c>
      <c r="X9" t="s" s="142">
        <v>50</v>
      </c>
      <c r="Y9" t="s" s="142">
        <v>51</v>
      </c>
      <c r="Z9" t="s" s="126">
        <v>52</v>
      </c>
      <c r="AA9" t="s" s="143">
        <v>53</v>
      </c>
      <c r="AB9" t="s" s="144">
        <v>54</v>
      </c>
      <c r="AC9" t="s" s="145">
        <v>35</v>
      </c>
      <c r="AD9" t="s" s="146">
        <v>55</v>
      </c>
      <c r="AE9" t="s" s="147">
        <v>56</v>
      </c>
      <c r="AF9" t="s" s="148">
        <v>57</v>
      </c>
      <c r="AG9" t="s" s="149">
        <v>58</v>
      </c>
      <c r="AH9" t="s" s="150">
        <v>59</v>
      </c>
      <c r="AI9" t="s" s="151">
        <v>60</v>
      </c>
      <c r="AJ9" t="s" s="152">
        <v>61</v>
      </c>
      <c r="AK9" t="s" s="153">
        <v>62</v>
      </c>
      <c r="AL9" t="s" s="154">
        <v>63</v>
      </c>
      <c r="AM9" t="s" s="155">
        <v>64</v>
      </c>
      <c r="AN9" t="s" s="156">
        <v>65</v>
      </c>
      <c r="AO9" t="s" s="157">
        <v>66</v>
      </c>
      <c r="AP9" t="s" s="158">
        <v>67</v>
      </c>
      <c r="AQ9" t="s" s="159">
        <v>68</v>
      </c>
      <c r="AR9" t="s" s="159">
        <v>69</v>
      </c>
      <c r="AS9" t="s" s="160">
        <v>70</v>
      </c>
      <c r="AT9" t="s" s="160">
        <v>71</v>
      </c>
      <c r="AU9" t="s" s="160">
        <v>72</v>
      </c>
      <c r="AV9" t="s" s="159">
        <v>73</v>
      </c>
      <c r="AW9" t="s" s="159">
        <v>74</v>
      </c>
      <c r="AX9" s="161"/>
      <c r="AY9" s="161"/>
      <c r="AZ9" t="s" s="162">
        <v>75</v>
      </c>
      <c r="BA9" t="s" s="162">
        <v>76</v>
      </c>
    </row>
    <row r="10" ht="30" customHeight="1" hidden="1">
      <c r="A10" s="8"/>
      <c r="B10" s="124"/>
      <c r="C10" s="124"/>
      <c r="D10" s="163"/>
      <c r="E10" s="124"/>
      <c r="F10" s="164"/>
      <c r="G10" s="164"/>
      <c r="H10" s="165"/>
      <c r="I10" s="124"/>
      <c r="J10" s="166"/>
      <c r="K10" s="166"/>
      <c r="L10" s="167"/>
      <c r="M10" s="166"/>
      <c r="N10" s="166"/>
      <c r="O10" s="166"/>
      <c r="P10" s="166"/>
      <c r="Q10" s="166"/>
      <c r="R10" s="167"/>
      <c r="S10" s="166"/>
      <c r="T10" s="167"/>
      <c r="U10" s="168"/>
      <c r="V10" s="124"/>
      <c r="W10" s="124"/>
      <c r="X10" s="166"/>
      <c r="Y10" s="166"/>
      <c r="Z10" s="124"/>
      <c r="AA10" s="169"/>
      <c r="AB10" t="s" s="170">
        <v>77</v>
      </c>
      <c r="AC10" t="s" s="170">
        <v>78</v>
      </c>
      <c r="AD10" t="s" s="170">
        <v>79</v>
      </c>
      <c r="AE10" t="s" s="170">
        <v>80</v>
      </c>
      <c r="AF10" t="s" s="170">
        <v>81</v>
      </c>
      <c r="AG10" t="s" s="170">
        <v>82</v>
      </c>
      <c r="AH10" t="s" s="170">
        <v>83</v>
      </c>
      <c r="AI10" t="s" s="170">
        <v>84</v>
      </c>
      <c r="AJ10" t="s" s="170">
        <v>85</v>
      </c>
      <c r="AK10" t="s" s="170">
        <v>86</v>
      </c>
      <c r="AL10" t="s" s="170">
        <v>87</v>
      </c>
      <c r="AM10" t="s" s="170">
        <v>88</v>
      </c>
      <c r="AN10" t="s" s="170">
        <v>89</v>
      </c>
      <c r="AO10" s="171"/>
      <c r="AP10" s="172"/>
      <c r="AQ10" s="78"/>
      <c r="AR10" s="78"/>
      <c r="AS10" s="79"/>
      <c r="AT10" s="79"/>
      <c r="AU10" s="79"/>
      <c r="AV10" s="78"/>
      <c r="AW10" s="78"/>
      <c r="AX10" s="78"/>
      <c r="AY10" s="78"/>
      <c r="AZ10" s="173"/>
      <c r="BA10" s="174"/>
    </row>
    <row r="11" ht="55" customHeight="1">
      <c r="A11" s="8"/>
      <c r="B11" s="175"/>
      <c r="C11" s="176"/>
      <c r="D11" s="177"/>
      <c r="E11" s="178"/>
      <c r="F11" s="179"/>
      <c r="G11" s="179"/>
      <c r="H11" s="107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80"/>
      <c r="V11" s="124"/>
      <c r="W11" s="181"/>
      <c r="X11" s="181"/>
      <c r="Y11" s="176"/>
      <c r="Z11" s="176"/>
      <c r="AA11" t="s" s="182">
        <v>90</v>
      </c>
      <c r="AB11" s="183"/>
      <c r="AC11" s="184"/>
      <c r="AD11" s="184"/>
      <c r="AE11" s="184"/>
      <c r="AF11" s="184"/>
      <c r="AG11" s="184"/>
      <c r="AH11" s="184"/>
      <c r="AI11" s="184"/>
      <c r="AJ11" s="184"/>
      <c r="AK11" s="184"/>
      <c r="AL11" s="184"/>
      <c r="AM11" s="184"/>
      <c r="AN11" s="184"/>
      <c r="AO11" s="185"/>
      <c r="AP11" s="185"/>
      <c r="AQ11" s="78"/>
      <c r="AR11" s="78"/>
      <c r="AS11" s="79"/>
      <c r="AT11" s="79"/>
      <c r="AU11" s="79"/>
      <c r="AV11" s="78"/>
      <c r="AW11" s="78"/>
      <c r="AX11" s="78"/>
      <c r="AY11" s="78"/>
      <c r="AZ11" s="107"/>
      <c r="BA11" s="108"/>
    </row>
    <row r="12" ht="91.5" customHeight="1">
      <c r="A12" s="122"/>
      <c r="B12" t="s" s="186">
        <v>91</v>
      </c>
      <c r="C12" s="187"/>
      <c r="D12" t="s" s="188">
        <v>92</v>
      </c>
      <c r="E12" t="s" s="189">
        <v>93</v>
      </c>
      <c r="F12" s="190">
        <f>0.5+0.6</f>
        <v>1.1</v>
      </c>
      <c r="G12" s="190">
        <f>SUM(AB12:AN12)*F12</f>
        <v>0</v>
      </c>
      <c r="H12" s="191">
        <f>AB12*$X$12</f>
        <v>0</v>
      </c>
      <c r="I12" s="191">
        <f>AC12*$X$12</f>
        <v>0</v>
      </c>
      <c r="J12" s="191">
        <f>AD12*$X$12</f>
        <v>0</v>
      </c>
      <c r="K12" s="191">
        <f>AE12*$X$12</f>
        <v>0</v>
      </c>
      <c r="L12" s="191">
        <f>AF12*$X$12</f>
        <v>0</v>
      </c>
      <c r="M12" s="191">
        <f>AG12*$X$12</f>
        <v>0</v>
      </c>
      <c r="N12" s="191">
        <f>AH12*$X$12</f>
        <v>0</v>
      </c>
      <c r="O12" s="191">
        <f>AI12*$X$12</f>
        <v>0</v>
      </c>
      <c r="P12" s="191">
        <f>AJ12*$X$12</f>
        <v>0</v>
      </c>
      <c r="Q12" s="191">
        <f>AK12*$X$12</f>
        <v>0</v>
      </c>
      <c r="R12" s="191">
        <f>AL12*$X$12</f>
        <v>0</v>
      </c>
      <c r="S12" s="191">
        <f>AM12*$X$12</f>
        <v>0</v>
      </c>
      <c r="T12" s="191">
        <f>AN12*$X$12</f>
        <v>0</v>
      </c>
      <c r="U12" s="192">
        <v>1</v>
      </c>
      <c r="V12" t="s" s="193">
        <v>94</v>
      </c>
      <c r="W12" t="s" s="193">
        <v>95</v>
      </c>
      <c r="X12" s="191">
        <v>2</v>
      </c>
      <c r="Y12" s="191">
        <v>0</v>
      </c>
      <c r="Z12" t="s" s="194">
        <v>96</v>
      </c>
      <c r="AA12" s="195">
        <v>320</v>
      </c>
      <c r="AB12" s="196"/>
      <c r="AC12" s="197"/>
      <c r="AD12" s="196"/>
      <c r="AE12" s="196"/>
      <c r="AF12" s="196"/>
      <c r="AG12" s="196"/>
      <c r="AH12" s="196"/>
      <c r="AI12" s="196"/>
      <c r="AJ12" s="196"/>
      <c r="AK12" s="196"/>
      <c r="AL12" s="196"/>
      <c r="AM12" s="196"/>
      <c r="AN12" s="196"/>
      <c r="AO12" s="198">
        <f>AA12*SUM(AB12:AN12)</f>
        <v>0</v>
      </c>
      <c r="AP12" t="s" s="199">
        <f>IF(SUM(AB12:AN12)&gt;0,"Yes","No")</f>
        <v>97</v>
      </c>
      <c r="AQ12" s="200">
        <f>X12</f>
        <v>2</v>
      </c>
      <c r="AR12" s="161"/>
      <c r="AS12" s="201"/>
      <c r="AT12" s="201"/>
      <c r="AU12" s="201"/>
      <c r="AV12" s="161"/>
      <c r="AW12" s="161"/>
      <c r="AX12" s="161"/>
      <c r="AY12" s="161"/>
      <c r="AZ12" s="202">
        <v>1</v>
      </c>
      <c r="BA12" s="203">
        <f>AZ12*SUM(AB12:AN12)</f>
        <v>0</v>
      </c>
    </row>
    <row r="13" ht="91.5" customHeight="1">
      <c r="A13" s="122"/>
      <c r="B13" t="s" s="204">
        <v>98</v>
      </c>
      <c r="C13" s="205"/>
      <c r="D13" t="s" s="206">
        <v>99</v>
      </c>
      <c r="E13" t="s" s="207">
        <v>93</v>
      </c>
      <c r="F13" s="208">
        <f>0.7+0.5</f>
        <v>1.2</v>
      </c>
      <c r="G13" s="208">
        <f>SUM(AB13:AN13)*F13</f>
        <v>0</v>
      </c>
      <c r="H13" s="209">
        <f>AB13*$X$13</f>
        <v>0</v>
      </c>
      <c r="I13" s="209">
        <f>AC13*$X$13</f>
        <v>0</v>
      </c>
      <c r="J13" s="209">
        <f>AD13*$X$13</f>
        <v>0</v>
      </c>
      <c r="K13" s="209">
        <f>AE13*$X$13</f>
        <v>0</v>
      </c>
      <c r="L13" s="209">
        <f>AF13*$X$13</f>
        <v>0</v>
      </c>
      <c r="M13" s="209">
        <f>AG13*$X$13</f>
        <v>0</v>
      </c>
      <c r="N13" s="209">
        <f>AH13*$X$13</f>
        <v>0</v>
      </c>
      <c r="O13" s="209">
        <f>AI13*$X$13</f>
        <v>0</v>
      </c>
      <c r="P13" s="209">
        <f>AJ13*$X$13</f>
        <v>0</v>
      </c>
      <c r="Q13" s="209">
        <f>AK13*$X$13</f>
        <v>0</v>
      </c>
      <c r="R13" s="209">
        <f>AL13*$X$13</f>
        <v>0</v>
      </c>
      <c r="S13" s="209">
        <f>AM13*$X$13</f>
        <v>0</v>
      </c>
      <c r="T13" s="209">
        <f>AN13*$X$13</f>
        <v>0</v>
      </c>
      <c r="U13" s="210">
        <v>1</v>
      </c>
      <c r="V13" t="s" s="211">
        <v>94</v>
      </c>
      <c r="W13" t="s" s="211">
        <v>100</v>
      </c>
      <c r="X13" s="209">
        <v>2</v>
      </c>
      <c r="Y13" s="209">
        <v>0</v>
      </c>
      <c r="Z13" t="s" s="212">
        <v>96</v>
      </c>
      <c r="AA13" s="213">
        <v>320</v>
      </c>
      <c r="AB13" s="201"/>
      <c r="AC13" s="214"/>
      <c r="AD13" s="201"/>
      <c r="AE13" s="201"/>
      <c r="AF13" s="201"/>
      <c r="AG13" s="201"/>
      <c r="AH13" s="201"/>
      <c r="AI13" s="201"/>
      <c r="AJ13" s="201"/>
      <c r="AK13" s="201"/>
      <c r="AL13" s="201"/>
      <c r="AM13" s="201"/>
      <c r="AN13" s="201"/>
      <c r="AO13" s="215">
        <f>AA13*SUM(AB13:AN13)</f>
        <v>0</v>
      </c>
      <c r="AP13" t="s" s="216">
        <f>IF(SUM(AB13:AN13)&gt;0,"Yes","No")</f>
        <v>97</v>
      </c>
      <c r="AQ13" s="200">
        <f>X13</f>
        <v>2</v>
      </c>
      <c r="AR13" s="161"/>
      <c r="AS13" s="201"/>
      <c r="AT13" s="201"/>
      <c r="AU13" s="201"/>
      <c r="AV13" s="161"/>
      <c r="AW13" s="161"/>
      <c r="AX13" s="161"/>
      <c r="AY13" s="161"/>
      <c r="AZ13" s="217">
        <v>1</v>
      </c>
      <c r="BA13" s="218">
        <f>AZ13*SUM(AB13:AN13)</f>
        <v>0</v>
      </c>
    </row>
    <row r="14" ht="91.5" customHeight="1">
      <c r="A14" s="122"/>
      <c r="B14" t="s" s="219">
        <v>101</v>
      </c>
      <c r="C14" s="205"/>
      <c r="D14" t="s" s="220">
        <v>102</v>
      </c>
      <c r="E14" t="s" s="221">
        <v>93</v>
      </c>
      <c r="F14" s="208">
        <v>0.7</v>
      </c>
      <c r="G14" s="208">
        <f>SUM(AB14:AN14)*F14</f>
        <v>0</v>
      </c>
      <c r="H14" s="222">
        <f>AB14*$X$14</f>
        <v>0</v>
      </c>
      <c r="I14" s="222">
        <f>AC14*$X$14</f>
        <v>0</v>
      </c>
      <c r="J14" s="222">
        <f>AD14*$X$14</f>
        <v>0</v>
      </c>
      <c r="K14" s="222">
        <f>AE14*$X$14</f>
        <v>0</v>
      </c>
      <c r="L14" s="222">
        <f>AF14*$X$14</f>
        <v>0</v>
      </c>
      <c r="M14" s="222">
        <f>AG14*$X$14</f>
        <v>0</v>
      </c>
      <c r="N14" s="222">
        <f>AH14*$X$14</f>
        <v>0</v>
      </c>
      <c r="O14" s="222">
        <f>AI14*$X$14</f>
        <v>0</v>
      </c>
      <c r="P14" s="222">
        <f>AJ14*$X$14</f>
        <v>0</v>
      </c>
      <c r="Q14" s="222">
        <f>AK14*$X$14</f>
        <v>0</v>
      </c>
      <c r="R14" s="222">
        <f>AL14*$X$14</f>
        <v>0</v>
      </c>
      <c r="S14" s="222">
        <f>AM14*$X$14</f>
        <v>0</v>
      </c>
      <c r="T14" s="222">
        <f>AN14*$X$14</f>
        <v>0</v>
      </c>
      <c r="U14" s="223">
        <v>1</v>
      </c>
      <c r="V14" t="s" s="224">
        <v>94</v>
      </c>
      <c r="W14" t="s" s="224">
        <v>103</v>
      </c>
      <c r="X14" s="222">
        <v>1</v>
      </c>
      <c r="Y14" s="222">
        <v>0</v>
      </c>
      <c r="Z14" t="s" s="225">
        <v>96</v>
      </c>
      <c r="AA14" s="213">
        <v>190</v>
      </c>
      <c r="AB14" s="226"/>
      <c r="AC14" s="227"/>
      <c r="AD14" s="226"/>
      <c r="AE14" s="226"/>
      <c r="AF14" s="226"/>
      <c r="AG14" s="226"/>
      <c r="AH14" s="226"/>
      <c r="AI14" s="226"/>
      <c r="AJ14" s="226"/>
      <c r="AK14" s="226"/>
      <c r="AL14" s="226"/>
      <c r="AM14" s="226"/>
      <c r="AN14" s="226"/>
      <c r="AO14" s="228">
        <f>AA14*SUM(AB14:AN14)</f>
        <v>0</v>
      </c>
      <c r="AP14" t="s" s="229">
        <f>IF(SUM(AB14:AN14)&gt;0,"Yes","No")</f>
        <v>97</v>
      </c>
      <c r="AQ14" s="200">
        <v>1</v>
      </c>
      <c r="AR14" s="161"/>
      <c r="AS14" s="201"/>
      <c r="AT14" s="201"/>
      <c r="AU14" s="201"/>
      <c r="AV14" s="161"/>
      <c r="AW14" s="161"/>
      <c r="AX14" s="161"/>
      <c r="AY14" s="161"/>
      <c r="AZ14" s="217">
        <v>1</v>
      </c>
      <c r="BA14" s="218">
        <f>AZ14*SUM(AB14:AN14)</f>
        <v>0</v>
      </c>
    </row>
    <row r="15" ht="91.5" customHeight="1">
      <c r="A15" s="122"/>
      <c r="B15" t="s" s="204">
        <v>104</v>
      </c>
      <c r="C15" s="205"/>
      <c r="D15" t="s" s="206">
        <v>105</v>
      </c>
      <c r="E15" t="s" s="207">
        <v>93</v>
      </c>
      <c r="F15" s="208">
        <v>1.3</v>
      </c>
      <c r="G15" s="208">
        <f>SUM(AB15:AN15)*F15</f>
        <v>0</v>
      </c>
      <c r="H15" s="209">
        <f>AB15*$X$15</f>
        <v>0</v>
      </c>
      <c r="I15" s="209">
        <f>AC15*$X$15</f>
        <v>0</v>
      </c>
      <c r="J15" s="209">
        <f>AD15*$X$15</f>
        <v>0</v>
      </c>
      <c r="K15" s="209">
        <f>AE15*$X$15</f>
        <v>0</v>
      </c>
      <c r="L15" s="209">
        <f>AF15*$X$15</f>
        <v>0</v>
      </c>
      <c r="M15" s="209">
        <f>AG15*$X$15</f>
        <v>0</v>
      </c>
      <c r="N15" s="209">
        <f>AH15*$X$15</f>
        <v>0</v>
      </c>
      <c r="O15" s="209">
        <f>AI15*$X$15</f>
        <v>0</v>
      </c>
      <c r="P15" s="209">
        <f>AJ15*$X$15</f>
        <v>0</v>
      </c>
      <c r="Q15" s="209">
        <f>AK15*$X$15</f>
        <v>0</v>
      </c>
      <c r="R15" s="209">
        <f>AL15*$X$15</f>
        <v>0</v>
      </c>
      <c r="S15" s="209">
        <f>AM15*$X$15</f>
        <v>0</v>
      </c>
      <c r="T15" s="209">
        <f>AN15*$X$15</f>
        <v>0</v>
      </c>
      <c r="U15" s="210">
        <v>1</v>
      </c>
      <c r="V15" t="s" s="211">
        <v>106</v>
      </c>
      <c r="W15" t="s" s="211">
        <v>107</v>
      </c>
      <c r="X15" s="209">
        <v>1</v>
      </c>
      <c r="Y15" s="209">
        <v>0</v>
      </c>
      <c r="Z15" t="s" s="212">
        <v>96</v>
      </c>
      <c r="AA15" s="213">
        <v>190</v>
      </c>
      <c r="AB15" s="201"/>
      <c r="AC15" s="214"/>
      <c r="AD15" s="201"/>
      <c r="AE15" s="201"/>
      <c r="AF15" s="201"/>
      <c r="AG15" s="201"/>
      <c r="AH15" s="201"/>
      <c r="AI15" s="201"/>
      <c r="AJ15" s="201"/>
      <c r="AK15" s="201"/>
      <c r="AL15" s="201"/>
      <c r="AM15" s="201"/>
      <c r="AN15" s="201"/>
      <c r="AO15" s="215">
        <f>AA15*SUM(AB15:AN15)</f>
        <v>0</v>
      </c>
      <c r="AP15" t="s" s="216">
        <f>IF(SUM(AB15:AN15)&gt;0,"Yes","No")</f>
        <v>97</v>
      </c>
      <c r="AQ15" s="200">
        <v>1</v>
      </c>
      <c r="AR15" s="161"/>
      <c r="AS15" s="201"/>
      <c r="AT15" s="201"/>
      <c r="AU15" s="201"/>
      <c r="AV15" s="161"/>
      <c r="AW15" s="161"/>
      <c r="AX15" s="161"/>
      <c r="AY15" s="161"/>
      <c r="AZ15" s="217">
        <v>1</v>
      </c>
      <c r="BA15" s="218">
        <f>AZ15*SUM(AB15:AN15)</f>
        <v>0</v>
      </c>
    </row>
    <row r="16" ht="91.5" customHeight="1">
      <c r="A16" s="122"/>
      <c r="B16" t="s" s="219">
        <v>108</v>
      </c>
      <c r="C16" s="205"/>
      <c r="D16" t="s" s="220">
        <v>109</v>
      </c>
      <c r="E16" t="s" s="221">
        <v>93</v>
      </c>
      <c r="F16" s="208">
        <v>1.2</v>
      </c>
      <c r="G16" s="208">
        <f>SUM(AB16:AN16)*F16</f>
        <v>0</v>
      </c>
      <c r="H16" s="222">
        <f>AB16*$X$16</f>
        <v>0</v>
      </c>
      <c r="I16" s="222">
        <f>AC16*$X$16</f>
        <v>0</v>
      </c>
      <c r="J16" s="222">
        <f>AD16*$X$16</f>
        <v>0</v>
      </c>
      <c r="K16" s="222">
        <f>AE16*$X$16</f>
        <v>0</v>
      </c>
      <c r="L16" s="222">
        <f>AF16*$X$16</f>
        <v>0</v>
      </c>
      <c r="M16" s="222">
        <f>AG16*$X$16</f>
        <v>0</v>
      </c>
      <c r="N16" s="222">
        <f>AH16*$X$16</f>
        <v>0</v>
      </c>
      <c r="O16" s="222">
        <f>AI16*$X$16</f>
        <v>0</v>
      </c>
      <c r="P16" s="222">
        <f>AJ16*$X$16</f>
        <v>0</v>
      </c>
      <c r="Q16" s="222">
        <f>AK16*$X$16</f>
        <v>0</v>
      </c>
      <c r="R16" s="222">
        <f>AL16*$X$16</f>
        <v>0</v>
      </c>
      <c r="S16" s="222">
        <f>AM16*$X$16</f>
        <v>0</v>
      </c>
      <c r="T16" s="222">
        <f>AN16*$X$16</f>
        <v>0</v>
      </c>
      <c r="U16" s="223">
        <v>1</v>
      </c>
      <c r="V16" t="s" s="224">
        <v>106</v>
      </c>
      <c r="W16" t="s" s="224">
        <v>110</v>
      </c>
      <c r="X16" s="222">
        <v>1</v>
      </c>
      <c r="Y16" s="222">
        <v>0</v>
      </c>
      <c r="Z16" t="s" s="225">
        <v>96</v>
      </c>
      <c r="AA16" s="213">
        <v>215</v>
      </c>
      <c r="AB16" s="226"/>
      <c r="AC16" s="227"/>
      <c r="AD16" s="226"/>
      <c r="AE16" s="226"/>
      <c r="AF16" s="226"/>
      <c r="AG16" s="226"/>
      <c r="AH16" s="226"/>
      <c r="AI16" s="226"/>
      <c r="AJ16" s="226"/>
      <c r="AK16" s="226"/>
      <c r="AL16" s="226"/>
      <c r="AM16" s="226"/>
      <c r="AN16" s="226"/>
      <c r="AO16" s="228">
        <f>AA16*SUM(AB16:AN16)</f>
        <v>0</v>
      </c>
      <c r="AP16" t="s" s="229">
        <f>IF(SUM(AB16:AN16)&gt;0,"Yes","No")</f>
        <v>97</v>
      </c>
      <c r="AQ16" s="200">
        <f>X16</f>
        <v>1</v>
      </c>
      <c r="AR16" s="161"/>
      <c r="AS16" s="201"/>
      <c r="AT16" s="201"/>
      <c r="AU16" s="201"/>
      <c r="AV16" s="161"/>
      <c r="AW16" s="161"/>
      <c r="AX16" s="161"/>
      <c r="AY16" s="161"/>
      <c r="AZ16" s="217">
        <v>1</v>
      </c>
      <c r="BA16" s="218">
        <f>AZ16*SUM(AB16:AN16)</f>
        <v>0</v>
      </c>
    </row>
    <row r="17" ht="91.5" customHeight="1">
      <c r="A17" s="122"/>
      <c r="B17" t="s" s="204">
        <v>111</v>
      </c>
      <c r="C17" s="205"/>
      <c r="D17" t="s" s="206">
        <v>112</v>
      </c>
      <c r="E17" t="s" s="207">
        <v>93</v>
      </c>
      <c r="F17" s="208">
        <v>1.75</v>
      </c>
      <c r="G17" s="208">
        <f>SUM(AB17:AN17)*F17</f>
        <v>0</v>
      </c>
      <c r="H17" s="209">
        <f>AB17*$X$17</f>
        <v>0</v>
      </c>
      <c r="I17" s="209">
        <f>AC17*$X$17</f>
        <v>0</v>
      </c>
      <c r="J17" s="209">
        <f>AD17*$X$17</f>
        <v>0</v>
      </c>
      <c r="K17" s="209">
        <f>AE17*$X$17</f>
        <v>0</v>
      </c>
      <c r="L17" s="209">
        <f>AF17*$X$17</f>
        <v>0</v>
      </c>
      <c r="M17" s="209">
        <f>AG17*$X$17</f>
        <v>0</v>
      </c>
      <c r="N17" s="209">
        <f>AH17*$X$17</f>
        <v>0</v>
      </c>
      <c r="O17" s="209">
        <f>AI17*$X$17</f>
        <v>0</v>
      </c>
      <c r="P17" s="209">
        <f>AJ17*$X$17</f>
        <v>0</v>
      </c>
      <c r="Q17" s="209">
        <f>AK17*$X$17</f>
        <v>0</v>
      </c>
      <c r="R17" s="209">
        <f>AL17*$X$17</f>
        <v>0</v>
      </c>
      <c r="S17" s="209">
        <f>AM17*$X$17</f>
        <v>0</v>
      </c>
      <c r="T17" s="209">
        <f>AN17*$X$17</f>
        <v>0</v>
      </c>
      <c r="U17" s="223">
        <v>1</v>
      </c>
      <c r="V17" t="s" s="211">
        <v>106</v>
      </c>
      <c r="W17" t="s" s="211">
        <v>113</v>
      </c>
      <c r="X17" s="209">
        <v>1</v>
      </c>
      <c r="Y17" s="209">
        <v>0</v>
      </c>
      <c r="Z17" t="s" s="212">
        <v>96</v>
      </c>
      <c r="AA17" s="213">
        <v>215</v>
      </c>
      <c r="AB17" s="201"/>
      <c r="AC17" s="214"/>
      <c r="AD17" s="201"/>
      <c r="AE17" s="201"/>
      <c r="AF17" s="201"/>
      <c r="AG17" s="201"/>
      <c r="AH17" s="201"/>
      <c r="AI17" s="201"/>
      <c r="AJ17" s="201"/>
      <c r="AK17" s="201"/>
      <c r="AL17" s="201"/>
      <c r="AM17" s="201"/>
      <c r="AN17" s="201"/>
      <c r="AO17" s="215">
        <f>AA17*SUM(AB17:AN17)</f>
        <v>0</v>
      </c>
      <c r="AP17" t="s" s="216">
        <f>IF(SUM(AB17:AN17)&gt;0,"Yes","No")</f>
        <v>97</v>
      </c>
      <c r="AQ17" s="200">
        <f>X17</f>
        <v>1</v>
      </c>
      <c r="AR17" s="161"/>
      <c r="AS17" s="201"/>
      <c r="AT17" s="201"/>
      <c r="AU17" s="201"/>
      <c r="AV17" s="161"/>
      <c r="AW17" s="161"/>
      <c r="AX17" s="161"/>
      <c r="AY17" s="161"/>
      <c r="AZ17" s="217">
        <v>1</v>
      </c>
      <c r="BA17" s="218">
        <f>AZ17*SUM(AB17:AN17)</f>
        <v>0</v>
      </c>
    </row>
    <row r="18" ht="91.5" customHeight="1">
      <c r="A18" s="122"/>
      <c r="B18" t="s" s="219">
        <v>114</v>
      </c>
      <c r="C18" s="205"/>
      <c r="D18" t="s" s="220">
        <v>115</v>
      </c>
      <c r="E18" t="s" s="221">
        <v>93</v>
      </c>
      <c r="F18" s="208">
        <v>1.45</v>
      </c>
      <c r="G18" s="208">
        <f>SUM(AB18:AN18)*F18</f>
        <v>0</v>
      </c>
      <c r="H18" s="222">
        <f>AB18*$X$18</f>
        <v>0</v>
      </c>
      <c r="I18" s="222">
        <f>AC18*$X$18</f>
        <v>0</v>
      </c>
      <c r="J18" s="222">
        <f>AD18*$X$18</f>
        <v>0</v>
      </c>
      <c r="K18" s="222">
        <f>AE18*$X$18</f>
        <v>0</v>
      </c>
      <c r="L18" s="222">
        <f>AF18*$X$18</f>
        <v>0</v>
      </c>
      <c r="M18" s="222">
        <f>AG18*$X$18</f>
        <v>0</v>
      </c>
      <c r="N18" s="222">
        <f>AH18*$X$18</f>
        <v>0</v>
      </c>
      <c r="O18" s="222">
        <f>AI18*$X$18</f>
        <v>0</v>
      </c>
      <c r="P18" s="222">
        <f>AJ18*$X$18</f>
        <v>0</v>
      </c>
      <c r="Q18" s="222">
        <f>AK18*$X$18</f>
        <v>0</v>
      </c>
      <c r="R18" s="222">
        <f>AL18*$X$18</f>
        <v>0</v>
      </c>
      <c r="S18" s="222">
        <f>AM18*$X$18</f>
        <v>0</v>
      </c>
      <c r="T18" s="222">
        <f>AN18*$X$18</f>
        <v>0</v>
      </c>
      <c r="U18" s="223">
        <v>1</v>
      </c>
      <c r="V18" t="s" s="224">
        <v>106</v>
      </c>
      <c r="W18" t="s" s="224">
        <v>116</v>
      </c>
      <c r="X18" s="222">
        <v>1</v>
      </c>
      <c r="Y18" s="222">
        <v>0</v>
      </c>
      <c r="Z18" t="s" s="225">
        <v>96</v>
      </c>
      <c r="AA18" s="213">
        <v>215</v>
      </c>
      <c r="AB18" s="226"/>
      <c r="AC18" s="227"/>
      <c r="AD18" s="226"/>
      <c r="AE18" s="226"/>
      <c r="AF18" s="226"/>
      <c r="AG18" s="226"/>
      <c r="AH18" s="226"/>
      <c r="AI18" s="226"/>
      <c r="AJ18" s="226"/>
      <c r="AK18" s="226"/>
      <c r="AL18" s="226"/>
      <c r="AM18" s="226"/>
      <c r="AN18" s="226"/>
      <c r="AO18" s="228">
        <f>AA18*SUM(AB18:AN18)</f>
        <v>0</v>
      </c>
      <c r="AP18" t="s" s="229">
        <f>IF(SUM(AB18:AN18)&gt;0,"Yes","No")</f>
        <v>97</v>
      </c>
      <c r="AQ18" s="200">
        <f>X18</f>
        <v>1</v>
      </c>
      <c r="AR18" s="161"/>
      <c r="AS18" s="201"/>
      <c r="AT18" s="201"/>
      <c r="AU18" s="201"/>
      <c r="AV18" s="161"/>
      <c r="AW18" s="161"/>
      <c r="AX18" s="161"/>
      <c r="AY18" s="161"/>
      <c r="AZ18" s="217">
        <v>1</v>
      </c>
      <c r="BA18" s="218">
        <f>AZ18*SUM(AB18:AN18)</f>
        <v>0</v>
      </c>
    </row>
    <row r="19" ht="91.5" customHeight="1">
      <c r="A19" s="122"/>
      <c r="B19" t="s" s="204">
        <v>117</v>
      </c>
      <c r="C19" s="205"/>
      <c r="D19" t="s" s="206">
        <v>118</v>
      </c>
      <c r="E19" t="s" s="207">
        <v>93</v>
      </c>
      <c r="F19" s="208">
        <v>1.5</v>
      </c>
      <c r="G19" s="208">
        <f>SUM(AB19:AN19)*F19</f>
        <v>0</v>
      </c>
      <c r="H19" s="209">
        <f>AB19*$X$19</f>
        <v>0</v>
      </c>
      <c r="I19" s="209">
        <f>AC19*$X$19</f>
        <v>0</v>
      </c>
      <c r="J19" s="209">
        <f>AD19*$X$19</f>
        <v>0</v>
      </c>
      <c r="K19" s="209">
        <f>AE19*$X$19</f>
        <v>0</v>
      </c>
      <c r="L19" s="209">
        <f>AF19*$X$19</f>
        <v>0</v>
      </c>
      <c r="M19" s="209">
        <f>AG19*$X$19</f>
        <v>0</v>
      </c>
      <c r="N19" s="209">
        <f>AH19*$X$19</f>
        <v>0</v>
      </c>
      <c r="O19" s="209">
        <f>AI19*$X$19</f>
        <v>0</v>
      </c>
      <c r="P19" s="209">
        <f>AJ19*$X$19</f>
        <v>0</v>
      </c>
      <c r="Q19" s="209">
        <f>AK19*$X$19</f>
        <v>0</v>
      </c>
      <c r="R19" s="209">
        <f>AL19*$X$19</f>
        <v>0</v>
      </c>
      <c r="S19" s="209">
        <f>AM19*$X$19</f>
        <v>0</v>
      </c>
      <c r="T19" s="209">
        <f>AN19*$X$19</f>
        <v>0</v>
      </c>
      <c r="U19" s="223">
        <v>1</v>
      </c>
      <c r="V19" t="s" s="211">
        <v>106</v>
      </c>
      <c r="W19" t="s" s="211">
        <v>119</v>
      </c>
      <c r="X19" s="209">
        <v>1</v>
      </c>
      <c r="Y19" s="209">
        <v>0</v>
      </c>
      <c r="Z19" t="s" s="212">
        <v>96</v>
      </c>
      <c r="AA19" s="213">
        <v>215</v>
      </c>
      <c r="AB19" s="201"/>
      <c r="AC19" s="214"/>
      <c r="AD19" s="201"/>
      <c r="AE19" s="201"/>
      <c r="AF19" s="201"/>
      <c r="AG19" s="201"/>
      <c r="AH19" s="201"/>
      <c r="AI19" s="201"/>
      <c r="AJ19" s="201"/>
      <c r="AK19" s="201"/>
      <c r="AL19" s="201"/>
      <c r="AM19" s="201"/>
      <c r="AN19" s="201"/>
      <c r="AO19" s="215">
        <f>AA19*SUM(AB19:AN19)</f>
        <v>0</v>
      </c>
      <c r="AP19" t="s" s="216">
        <f>IF(SUM(AB19:AN19)&gt;0,"Yes","No")</f>
        <v>97</v>
      </c>
      <c r="AQ19" s="200">
        <v>1</v>
      </c>
      <c r="AR19" s="161"/>
      <c r="AS19" s="201"/>
      <c r="AT19" s="201"/>
      <c r="AU19" s="201"/>
      <c r="AV19" s="161"/>
      <c r="AW19" s="161"/>
      <c r="AX19" s="161"/>
      <c r="AY19" s="161"/>
      <c r="AZ19" s="217">
        <v>1</v>
      </c>
      <c r="BA19" s="218">
        <f>AZ19*SUM(AB19:AN19)</f>
        <v>0</v>
      </c>
    </row>
    <row r="20" ht="91.5" customHeight="1">
      <c r="A20" s="122"/>
      <c r="B20" t="s" s="219">
        <v>120</v>
      </c>
      <c r="C20" s="205"/>
      <c r="D20" t="s" s="220">
        <v>121</v>
      </c>
      <c r="E20" t="s" s="221">
        <v>93</v>
      </c>
      <c r="F20" s="208">
        <v>2.05</v>
      </c>
      <c r="G20" s="208">
        <f>SUM(AB20:AN20)*F20</f>
        <v>0</v>
      </c>
      <c r="H20" s="222">
        <f>AB20*$X$20</f>
        <v>0</v>
      </c>
      <c r="I20" s="222">
        <f>AC20*$X$20</f>
        <v>0</v>
      </c>
      <c r="J20" s="222">
        <f>AD20*$X$20</f>
        <v>0</v>
      </c>
      <c r="K20" s="222">
        <f>AE20*$X$20</f>
        <v>0</v>
      </c>
      <c r="L20" s="222">
        <f>AF20*$X$20</f>
        <v>0</v>
      </c>
      <c r="M20" s="222">
        <f>AG20*$X$20</f>
        <v>0</v>
      </c>
      <c r="N20" s="222">
        <f>AH20*$X$20</f>
        <v>0</v>
      </c>
      <c r="O20" s="222">
        <f>AI20*$X$20</f>
        <v>0</v>
      </c>
      <c r="P20" s="222">
        <f>AJ20*$X$20</f>
        <v>0</v>
      </c>
      <c r="Q20" s="222">
        <f>AK20*$X$20</f>
        <v>0</v>
      </c>
      <c r="R20" s="222">
        <f>AL20*$X$20</f>
        <v>0</v>
      </c>
      <c r="S20" s="222">
        <f>AM20*$X$20</f>
        <v>0</v>
      </c>
      <c r="T20" s="222">
        <f>AN20*$X$20</f>
        <v>0</v>
      </c>
      <c r="U20" s="223">
        <v>1</v>
      </c>
      <c r="V20" t="s" s="224">
        <v>106</v>
      </c>
      <c r="W20" t="s" s="224">
        <v>122</v>
      </c>
      <c r="X20" s="222">
        <v>1</v>
      </c>
      <c r="Y20" s="222">
        <v>0</v>
      </c>
      <c r="Z20" t="s" s="225">
        <v>96</v>
      </c>
      <c r="AA20" s="213">
        <v>240</v>
      </c>
      <c r="AB20" s="226"/>
      <c r="AC20" s="227"/>
      <c r="AD20" s="226"/>
      <c r="AE20" s="226"/>
      <c r="AF20" s="226"/>
      <c r="AG20" s="226"/>
      <c r="AH20" s="226"/>
      <c r="AI20" s="226"/>
      <c r="AJ20" s="226"/>
      <c r="AK20" s="226"/>
      <c r="AL20" s="226"/>
      <c r="AM20" s="226"/>
      <c r="AN20" s="226"/>
      <c r="AO20" s="228">
        <f>AA20*SUM(AB20:AN20)</f>
        <v>0</v>
      </c>
      <c r="AP20" t="s" s="229">
        <f>IF(SUM(AB20:AN20)&gt;0,"Yes","No")</f>
        <v>97</v>
      </c>
      <c r="AQ20" s="200">
        <v>1</v>
      </c>
      <c r="AR20" s="161"/>
      <c r="AS20" s="201"/>
      <c r="AT20" s="201"/>
      <c r="AU20" s="201"/>
      <c r="AV20" s="161"/>
      <c r="AW20" s="161"/>
      <c r="AX20" s="161"/>
      <c r="AY20" s="161"/>
      <c r="AZ20" s="217">
        <v>1</v>
      </c>
      <c r="BA20" s="218">
        <f>AZ20*SUM(AB20:AN20)</f>
        <v>0</v>
      </c>
    </row>
    <row r="21" ht="91.5" customHeight="1">
      <c r="A21" s="122"/>
      <c r="B21" t="s" s="204">
        <v>123</v>
      </c>
      <c r="C21" s="205"/>
      <c r="D21" t="s" s="206">
        <v>124</v>
      </c>
      <c r="E21" t="s" s="207">
        <v>93</v>
      </c>
      <c r="F21" s="208">
        <v>2.05</v>
      </c>
      <c r="G21" s="208">
        <f>SUM(AB21:AN21)*F21</f>
        <v>0</v>
      </c>
      <c r="H21" s="209">
        <f>AB21*$X$21</f>
        <v>0</v>
      </c>
      <c r="I21" s="209">
        <f>AC21*$X$21</f>
        <v>0</v>
      </c>
      <c r="J21" s="209">
        <f>AD21*$X$21</f>
        <v>0</v>
      </c>
      <c r="K21" s="209">
        <f>AE21*$X$21</f>
        <v>0</v>
      </c>
      <c r="L21" s="209">
        <f>AF21*$X$21</f>
        <v>0</v>
      </c>
      <c r="M21" s="209">
        <f>AG21*$X$21</f>
        <v>0</v>
      </c>
      <c r="N21" s="209">
        <f>AH21*$X$21</f>
        <v>0</v>
      </c>
      <c r="O21" s="209">
        <f>AI21*$X$21</f>
        <v>0</v>
      </c>
      <c r="P21" s="209">
        <f>AJ21*$X$21</f>
        <v>0</v>
      </c>
      <c r="Q21" s="209">
        <f>AK21*$X$21</f>
        <v>0</v>
      </c>
      <c r="R21" s="209">
        <f>AL21*$X$21</f>
        <v>0</v>
      </c>
      <c r="S21" s="209">
        <f>AM21*$X$21</f>
        <v>0</v>
      </c>
      <c r="T21" s="209">
        <f>AN21*$X$21</f>
        <v>0</v>
      </c>
      <c r="U21" s="223">
        <v>1</v>
      </c>
      <c r="V21" t="s" s="211">
        <v>106</v>
      </c>
      <c r="W21" t="s" s="211">
        <v>125</v>
      </c>
      <c r="X21" s="209">
        <v>1</v>
      </c>
      <c r="Y21" s="209">
        <v>0</v>
      </c>
      <c r="Z21" t="s" s="212">
        <v>96</v>
      </c>
      <c r="AA21" s="213">
        <v>240</v>
      </c>
      <c r="AB21" s="201"/>
      <c r="AC21" s="214"/>
      <c r="AD21" s="201"/>
      <c r="AE21" s="201"/>
      <c r="AF21" s="201"/>
      <c r="AG21" s="201"/>
      <c r="AH21" s="201"/>
      <c r="AI21" s="201"/>
      <c r="AJ21" s="201"/>
      <c r="AK21" s="201"/>
      <c r="AL21" s="201"/>
      <c r="AM21" s="201"/>
      <c r="AN21" s="201"/>
      <c r="AO21" s="215">
        <f>AA21*SUM(AB21:AN21)</f>
        <v>0</v>
      </c>
      <c r="AP21" t="s" s="216">
        <f>IF(SUM(AB21:AN21)&gt;0,"Yes","No")</f>
        <v>97</v>
      </c>
      <c r="AQ21" s="200">
        <f>X21</f>
        <v>1</v>
      </c>
      <c r="AR21" s="161"/>
      <c r="AS21" s="201"/>
      <c r="AT21" s="201"/>
      <c r="AU21" s="201"/>
      <c r="AV21" s="161"/>
      <c r="AW21" s="161"/>
      <c r="AX21" s="161"/>
      <c r="AY21" s="161"/>
      <c r="AZ21" s="217">
        <v>1</v>
      </c>
      <c r="BA21" s="218">
        <f>AZ21*SUM(AB21:AN21)</f>
        <v>0</v>
      </c>
    </row>
    <row r="22" ht="91.5" customHeight="1">
      <c r="A22" s="122"/>
      <c r="B22" t="s" s="219">
        <v>126</v>
      </c>
      <c r="C22" s="205"/>
      <c r="D22" t="s" s="220">
        <v>127</v>
      </c>
      <c r="E22" t="s" s="221">
        <v>93</v>
      </c>
      <c r="F22" s="208">
        <v>2.6</v>
      </c>
      <c r="G22" s="208">
        <f>SUM(AB22:AN22)*F22</f>
        <v>0</v>
      </c>
      <c r="H22" s="222">
        <f>AB22*$X$22</f>
        <v>0</v>
      </c>
      <c r="I22" s="222">
        <f>AC22*$X$22</f>
        <v>0</v>
      </c>
      <c r="J22" s="222">
        <f>AD22*$X$22</f>
        <v>0</v>
      </c>
      <c r="K22" s="222">
        <f>AE22*$X$22</f>
        <v>0</v>
      </c>
      <c r="L22" s="222">
        <f>AF22*$X$22</f>
        <v>0</v>
      </c>
      <c r="M22" s="222">
        <f>AG22*$X$22</f>
        <v>0</v>
      </c>
      <c r="N22" s="222">
        <f>AH22*$X$22</f>
        <v>0</v>
      </c>
      <c r="O22" s="222">
        <f>AI22*$X$22</f>
        <v>0</v>
      </c>
      <c r="P22" s="222">
        <f>AJ22*$X$22</f>
        <v>0</v>
      </c>
      <c r="Q22" s="222">
        <f>AK22*$X$22</f>
        <v>0</v>
      </c>
      <c r="R22" s="222">
        <f>AL22*$X$22</f>
        <v>0</v>
      </c>
      <c r="S22" s="222">
        <f>AM22*$X$22</f>
        <v>0</v>
      </c>
      <c r="T22" s="222">
        <f>AN22*$X$22</f>
        <v>0</v>
      </c>
      <c r="U22" s="223">
        <v>1</v>
      </c>
      <c r="V22" t="s" s="224">
        <v>106</v>
      </c>
      <c r="W22" t="s" s="224">
        <v>128</v>
      </c>
      <c r="X22" s="222">
        <v>1</v>
      </c>
      <c r="Y22" s="222">
        <v>0</v>
      </c>
      <c r="Z22" t="s" s="225">
        <v>96</v>
      </c>
      <c r="AA22" s="213">
        <v>240</v>
      </c>
      <c r="AB22" s="226"/>
      <c r="AC22" s="227"/>
      <c r="AD22" s="226"/>
      <c r="AE22" s="226"/>
      <c r="AF22" s="226"/>
      <c r="AG22" s="226"/>
      <c r="AH22" s="226"/>
      <c r="AI22" s="226"/>
      <c r="AJ22" s="226"/>
      <c r="AK22" s="226"/>
      <c r="AL22" s="226"/>
      <c r="AM22" s="226"/>
      <c r="AN22" s="226"/>
      <c r="AO22" s="228">
        <f>AA22*SUM(AB22:AN22)</f>
        <v>0</v>
      </c>
      <c r="AP22" t="s" s="229">
        <f>IF(SUM(AB22:AN22)&gt;0,"Yes","No")</f>
        <v>97</v>
      </c>
      <c r="AQ22" s="200">
        <f>X22</f>
        <v>1</v>
      </c>
      <c r="AR22" s="161"/>
      <c r="AS22" s="201"/>
      <c r="AT22" s="201"/>
      <c r="AU22" s="201"/>
      <c r="AV22" s="161"/>
      <c r="AW22" s="161"/>
      <c r="AX22" s="161"/>
      <c r="AY22" s="161"/>
      <c r="AZ22" s="217">
        <v>1</v>
      </c>
      <c r="BA22" s="218">
        <f>AZ22*SUM(AB22:AN22)</f>
        <v>0</v>
      </c>
    </row>
    <row r="23" ht="91.5" customHeight="1">
      <c r="A23" s="122"/>
      <c r="B23" t="s" s="204">
        <v>129</v>
      </c>
      <c r="C23" s="205"/>
      <c r="D23" t="s" s="206">
        <v>130</v>
      </c>
      <c r="E23" t="s" s="207">
        <v>93</v>
      </c>
      <c r="F23" s="208">
        <v>2.35</v>
      </c>
      <c r="G23" s="208">
        <f>SUM(AB23:AN23)*F23</f>
        <v>0</v>
      </c>
      <c r="H23" s="209">
        <f>AB23*$X$23</f>
        <v>0</v>
      </c>
      <c r="I23" s="209">
        <f>AC23*$X$23</f>
        <v>0</v>
      </c>
      <c r="J23" s="209">
        <f>AD23*$X$23</f>
        <v>0</v>
      </c>
      <c r="K23" s="209">
        <f>AE23*$X$23</f>
        <v>0</v>
      </c>
      <c r="L23" s="209">
        <f>AF23*$X$23</f>
        <v>0</v>
      </c>
      <c r="M23" s="209">
        <f>AG23*$X$23</f>
        <v>0</v>
      </c>
      <c r="N23" s="209">
        <f>AH23*$X$23</f>
        <v>0</v>
      </c>
      <c r="O23" s="209">
        <f>AI23*$X$23</f>
        <v>0</v>
      </c>
      <c r="P23" s="209">
        <f>AJ23*$X$23</f>
        <v>0</v>
      </c>
      <c r="Q23" s="209">
        <f>AK23*$X$23</f>
        <v>0</v>
      </c>
      <c r="R23" s="209">
        <f>AL23*$X$23</f>
        <v>0</v>
      </c>
      <c r="S23" s="209">
        <f>AM23*$X$23</f>
        <v>0</v>
      </c>
      <c r="T23" s="209">
        <f>AN23*$X$23</f>
        <v>0</v>
      </c>
      <c r="U23" s="223">
        <v>1</v>
      </c>
      <c r="V23" t="s" s="211">
        <v>106</v>
      </c>
      <c r="W23" t="s" s="211">
        <v>131</v>
      </c>
      <c r="X23" s="209">
        <v>1</v>
      </c>
      <c r="Y23" s="209">
        <v>0</v>
      </c>
      <c r="Z23" t="s" s="212">
        <v>96</v>
      </c>
      <c r="AA23" s="213">
        <v>240</v>
      </c>
      <c r="AB23" s="201"/>
      <c r="AC23" s="214"/>
      <c r="AD23" s="201"/>
      <c r="AE23" s="201"/>
      <c r="AF23" s="201"/>
      <c r="AG23" s="201"/>
      <c r="AH23" s="201"/>
      <c r="AI23" s="201"/>
      <c r="AJ23" s="201"/>
      <c r="AK23" s="201"/>
      <c r="AL23" s="201"/>
      <c r="AM23" s="201"/>
      <c r="AN23" s="201"/>
      <c r="AO23" s="215">
        <f>AA23*SUM(AB23:AN23)</f>
        <v>0</v>
      </c>
      <c r="AP23" t="s" s="216">
        <f>IF(SUM(AB23:AN23)&gt;0,"Yes","No")</f>
        <v>97</v>
      </c>
      <c r="AQ23" s="200">
        <f>X23</f>
        <v>1</v>
      </c>
      <c r="AR23" s="161"/>
      <c r="AS23" s="201"/>
      <c r="AT23" s="201"/>
      <c r="AU23" s="201"/>
      <c r="AV23" s="161"/>
      <c r="AW23" s="161"/>
      <c r="AX23" s="161"/>
      <c r="AY23" s="161"/>
      <c r="AZ23" s="217">
        <v>1</v>
      </c>
      <c r="BA23" s="218">
        <f>AZ23*SUM(AB23:AN23)</f>
        <v>0</v>
      </c>
    </row>
    <row r="24" ht="91.5" customHeight="1">
      <c r="A24" s="122"/>
      <c r="B24" t="s" s="219">
        <v>132</v>
      </c>
      <c r="C24" s="205"/>
      <c r="D24" t="s" s="220">
        <v>133</v>
      </c>
      <c r="E24" t="s" s="221">
        <v>93</v>
      </c>
      <c r="F24" s="208">
        <v>3</v>
      </c>
      <c r="G24" s="208">
        <f>SUM(AB24:AN24)*F24</f>
        <v>0</v>
      </c>
      <c r="H24" s="222">
        <f>AB24*$X$24</f>
        <v>0</v>
      </c>
      <c r="I24" s="222">
        <f>AC24*$X$24</f>
        <v>0</v>
      </c>
      <c r="J24" s="222">
        <f>AD24*$X$24</f>
        <v>0</v>
      </c>
      <c r="K24" s="222">
        <f>AE24*$X$24</f>
        <v>0</v>
      </c>
      <c r="L24" s="222">
        <f>AF24*$X$24</f>
        <v>0</v>
      </c>
      <c r="M24" s="222">
        <f>AG24*$X$24</f>
        <v>0</v>
      </c>
      <c r="N24" s="222">
        <f>AH24*$X$24</f>
        <v>0</v>
      </c>
      <c r="O24" s="222">
        <f>AI24*$X$24</f>
        <v>0</v>
      </c>
      <c r="P24" s="222">
        <f>AJ24*$X$24</f>
        <v>0</v>
      </c>
      <c r="Q24" s="222">
        <f>AK24*$X$24</f>
        <v>0</v>
      </c>
      <c r="R24" s="222">
        <f>AL24*$X$24</f>
        <v>0</v>
      </c>
      <c r="S24" s="222">
        <f>AM24*$X$24</f>
        <v>0</v>
      </c>
      <c r="T24" s="222">
        <f>AN24*$X$24</f>
        <v>0</v>
      </c>
      <c r="U24" s="223">
        <v>2</v>
      </c>
      <c r="V24" t="s" s="224">
        <v>134</v>
      </c>
      <c r="W24" t="s" s="224">
        <v>135</v>
      </c>
      <c r="X24" s="222">
        <v>1</v>
      </c>
      <c r="Y24" s="222">
        <v>0</v>
      </c>
      <c r="Z24" t="s" s="225">
        <v>96</v>
      </c>
      <c r="AA24" s="213">
        <v>335</v>
      </c>
      <c r="AB24" s="226"/>
      <c r="AC24" s="227"/>
      <c r="AD24" s="226"/>
      <c r="AE24" s="226"/>
      <c r="AF24" s="226"/>
      <c r="AG24" s="226"/>
      <c r="AH24" s="226"/>
      <c r="AI24" s="226"/>
      <c r="AJ24" s="226"/>
      <c r="AK24" s="226"/>
      <c r="AL24" s="226"/>
      <c r="AM24" s="226"/>
      <c r="AN24" s="226"/>
      <c r="AO24" s="228">
        <f>AA24*SUM(AB24:AN24)</f>
        <v>0</v>
      </c>
      <c r="AP24" t="s" s="229">
        <f>IF(SUM(AB24:AN24)&gt;0,"Yes","No")</f>
        <v>97</v>
      </c>
      <c r="AQ24" s="200">
        <v>1</v>
      </c>
      <c r="AR24" s="161"/>
      <c r="AS24" s="201"/>
      <c r="AT24" s="201"/>
      <c r="AU24" s="201"/>
      <c r="AV24" s="161"/>
      <c r="AW24" s="161"/>
      <c r="AX24" s="161"/>
      <c r="AY24" s="161"/>
      <c r="AZ24" s="217">
        <v>2</v>
      </c>
      <c r="BA24" s="218">
        <f>AZ24*SUM(AB24:AN24)</f>
        <v>0</v>
      </c>
    </row>
    <row r="25" ht="91.5" customHeight="1">
      <c r="A25" s="122"/>
      <c r="B25" t="s" s="230">
        <v>136</v>
      </c>
      <c r="C25" s="231"/>
      <c r="D25" t="s" s="232">
        <v>137</v>
      </c>
      <c r="E25" t="s" s="233">
        <v>93</v>
      </c>
      <c r="F25" s="234">
        <v>4.4</v>
      </c>
      <c r="G25" s="234">
        <f>SUM(AB25:AN25)*F25</f>
        <v>0</v>
      </c>
      <c r="H25" s="235">
        <f>AB25*$X$25</f>
        <v>0</v>
      </c>
      <c r="I25" s="235">
        <f>AC25*$X$25</f>
        <v>0</v>
      </c>
      <c r="J25" s="235">
        <f>AD25*$X$25</f>
        <v>0</v>
      </c>
      <c r="K25" s="235">
        <f>AE25*$X$25</f>
        <v>0</v>
      </c>
      <c r="L25" s="235">
        <f>AF25*$X$25</f>
        <v>0</v>
      </c>
      <c r="M25" s="235">
        <f>AG25*$X$25</f>
        <v>0</v>
      </c>
      <c r="N25" s="235">
        <f>AH25*$X$25</f>
        <v>0</v>
      </c>
      <c r="O25" s="235">
        <f>AI25*$X$25</f>
        <v>0</v>
      </c>
      <c r="P25" s="235">
        <f>AJ25*$X$25</f>
        <v>0</v>
      </c>
      <c r="Q25" s="235">
        <f>AK25*$X$25</f>
        <v>0</v>
      </c>
      <c r="R25" s="235">
        <f>AL25*$X$25</f>
        <v>0</v>
      </c>
      <c r="S25" s="235">
        <f>AM25*$X$25</f>
        <v>0</v>
      </c>
      <c r="T25" s="235">
        <f>AN25*$X$25</f>
        <v>0</v>
      </c>
      <c r="U25" s="236">
        <v>2</v>
      </c>
      <c r="V25" t="s" s="237">
        <v>134</v>
      </c>
      <c r="W25" t="s" s="237">
        <v>138</v>
      </c>
      <c r="X25" s="235">
        <v>1</v>
      </c>
      <c r="Y25" s="235">
        <v>0</v>
      </c>
      <c r="Z25" t="s" s="238">
        <v>96</v>
      </c>
      <c r="AA25" s="239">
        <v>370</v>
      </c>
      <c r="AB25" s="240"/>
      <c r="AC25" s="241"/>
      <c r="AD25" s="240"/>
      <c r="AE25" s="240"/>
      <c r="AF25" s="240"/>
      <c r="AG25" s="240"/>
      <c r="AH25" s="240"/>
      <c r="AI25" s="240"/>
      <c r="AJ25" s="240"/>
      <c r="AK25" s="240"/>
      <c r="AL25" s="240"/>
      <c r="AM25" s="240"/>
      <c r="AN25" s="240"/>
      <c r="AO25" s="242">
        <f>AA25*SUM(AB25:AN25)</f>
        <v>0</v>
      </c>
      <c r="AP25" t="s" s="243">
        <f>IF(SUM(AB25:AN25)&gt;0,"Yes","No")</f>
        <v>97</v>
      </c>
      <c r="AQ25" s="200">
        <v>1</v>
      </c>
      <c r="AR25" s="161"/>
      <c r="AS25" s="201"/>
      <c r="AT25" s="201"/>
      <c r="AU25" s="201"/>
      <c r="AV25" s="161"/>
      <c r="AW25" s="161"/>
      <c r="AX25" s="161"/>
      <c r="AY25" s="161"/>
      <c r="AZ25" s="244">
        <v>2</v>
      </c>
      <c r="BA25" s="245">
        <f>AZ25*SUM(AB25:AN25)</f>
        <v>0</v>
      </c>
    </row>
    <row r="26" ht="91.5" customHeight="1">
      <c r="A26" s="122"/>
      <c r="B26" s="246"/>
      <c r="C26" t="s" s="247">
        <v>139</v>
      </c>
      <c r="D26" t="s" s="248">
        <v>140</v>
      </c>
      <c r="E26" t="s" s="249">
        <v>93</v>
      </c>
      <c r="F26" s="250">
        <f>SUM(F12:F25)</f>
        <v>26.65</v>
      </c>
      <c r="G26" s="250">
        <f>SUM(AB26:AN26)*F26</f>
        <v>0</v>
      </c>
      <c r="H26" s="251">
        <f>AB26*$X$26</f>
        <v>0</v>
      </c>
      <c r="I26" s="251">
        <f>AC26*$X$26</f>
        <v>0</v>
      </c>
      <c r="J26" s="251">
        <f>AD26*$X$26</f>
        <v>0</v>
      </c>
      <c r="K26" s="251">
        <f>AE26*$X$26</f>
        <v>0</v>
      </c>
      <c r="L26" s="251">
        <f>AF26*$X$26</f>
        <v>0</v>
      </c>
      <c r="M26" s="251">
        <f>AG26*$X$26</f>
        <v>0</v>
      </c>
      <c r="N26" s="251">
        <f>AH26*$X$26</f>
        <v>0</v>
      </c>
      <c r="O26" s="251">
        <f>AI26*$X$26</f>
        <v>0</v>
      </c>
      <c r="P26" s="251">
        <f>AJ26*$X$26</f>
        <v>0</v>
      </c>
      <c r="Q26" s="251">
        <f>AK26*$X$26</f>
        <v>0</v>
      </c>
      <c r="R26" s="251">
        <f>AL26*$X$26</f>
        <v>0</v>
      </c>
      <c r="S26" s="251">
        <f>AM26*$X$26</f>
        <v>0</v>
      </c>
      <c r="T26" s="251">
        <f>AN26*$X$26</f>
        <v>0</v>
      </c>
      <c r="U26" s="252">
        <f>SUM(U12:U25)</f>
        <v>16</v>
      </c>
      <c r="V26" t="s" s="153">
        <v>141</v>
      </c>
      <c r="W26" s="253"/>
      <c r="X26" s="251">
        <f>SUM(X12:X25)</f>
        <v>16</v>
      </c>
      <c r="Y26" s="251">
        <v>0</v>
      </c>
      <c r="Z26" t="s" s="254">
        <v>96</v>
      </c>
      <c r="AA26" s="255">
        <f>SUM(AA12:AA25)</f>
        <v>3545</v>
      </c>
      <c r="AB26" s="256"/>
      <c r="AC26" s="257"/>
      <c r="AD26" s="256"/>
      <c r="AE26" s="256"/>
      <c r="AF26" s="256"/>
      <c r="AG26" s="256"/>
      <c r="AH26" s="256"/>
      <c r="AI26" s="256"/>
      <c r="AJ26" s="256"/>
      <c r="AK26" s="256"/>
      <c r="AL26" s="256"/>
      <c r="AM26" s="256"/>
      <c r="AN26" s="256"/>
      <c r="AO26" s="258">
        <f>AA26*SUM(AB26:AN26)</f>
        <v>0</v>
      </c>
      <c r="AP26" t="s" s="259">
        <f>IF(SUM(AB26:AN26)&gt;0,"Yes","No")</f>
        <v>97</v>
      </c>
      <c r="AQ26" s="200">
        <f>X26</f>
        <v>16</v>
      </c>
      <c r="AR26" s="161"/>
      <c r="AS26" s="201"/>
      <c r="AT26" s="201"/>
      <c r="AU26" s="201"/>
      <c r="AV26" s="161"/>
      <c r="AW26" s="161"/>
      <c r="AX26" s="161"/>
      <c r="AY26" s="161"/>
      <c r="AZ26" s="260">
        <f>SUM(AZ12:AZ25)</f>
        <v>16</v>
      </c>
      <c r="BA26" s="261">
        <f>AZ26*SUM(AB26:AN26)</f>
        <v>0</v>
      </c>
    </row>
    <row r="27" ht="91.5" customHeight="1">
      <c r="A27" s="25"/>
      <c r="B27" s="262"/>
      <c r="C27" s="184"/>
      <c r="D27" s="177"/>
      <c r="E27" s="263"/>
      <c r="F27" s="264"/>
      <c r="G27" s="265"/>
      <c r="H27" s="266"/>
      <c r="I27" s="266"/>
      <c r="J27" s="266"/>
      <c r="K27" s="266"/>
      <c r="L27" s="266"/>
      <c r="M27" s="266"/>
      <c r="N27" s="266"/>
      <c r="O27" s="266"/>
      <c r="P27" s="266"/>
      <c r="Q27" s="266"/>
      <c r="R27" s="266"/>
      <c r="S27" s="266"/>
      <c r="T27" s="266"/>
      <c r="U27" s="267"/>
      <c r="V27" s="163"/>
      <c r="W27" s="177"/>
      <c r="X27" s="177"/>
      <c r="Y27" s="184"/>
      <c r="Z27" s="184"/>
      <c r="AA27" t="s" s="268">
        <v>142</v>
      </c>
      <c r="AB27" s="183"/>
      <c r="AC27" s="184"/>
      <c r="AD27" s="184"/>
      <c r="AE27" s="184"/>
      <c r="AF27" s="184"/>
      <c r="AG27" s="184"/>
      <c r="AH27" s="184"/>
      <c r="AI27" s="184"/>
      <c r="AJ27" s="184"/>
      <c r="AK27" s="184"/>
      <c r="AL27" s="184"/>
      <c r="AM27" s="184"/>
      <c r="AN27" s="184"/>
      <c r="AO27" s="269"/>
      <c r="AP27" s="269"/>
      <c r="AQ27" s="10"/>
      <c r="AR27" s="10"/>
      <c r="AS27" s="79"/>
      <c r="AT27" s="79"/>
      <c r="AU27" s="79"/>
      <c r="AV27" s="10"/>
      <c r="AW27" s="10"/>
      <c r="AX27" s="10"/>
      <c r="AY27" s="10"/>
      <c r="AZ27" s="266"/>
      <c r="BA27" s="270"/>
    </row>
    <row r="28" ht="91.5" customHeight="1">
      <c r="A28" s="271"/>
      <c r="B28" s="272"/>
      <c r="C28" s="187"/>
      <c r="D28" t="s" s="188">
        <v>143</v>
      </c>
      <c r="E28" t="s" s="189">
        <v>93</v>
      </c>
      <c r="F28" s="190">
        <v>0.8</v>
      </c>
      <c r="G28" s="208">
        <f>SUM(AB28:AN28)*F28</f>
        <v>0</v>
      </c>
      <c r="H28" s="191">
        <f>AB28*$X$28</f>
        <v>0</v>
      </c>
      <c r="I28" s="191">
        <f>AC28*$X$28</f>
        <v>0</v>
      </c>
      <c r="J28" s="191">
        <f>AD28*$X$28</f>
        <v>0</v>
      </c>
      <c r="K28" s="191">
        <f>AE28*$X$28</f>
        <v>0</v>
      </c>
      <c r="L28" s="191">
        <f>AF28*$X$28</f>
        <v>0</v>
      </c>
      <c r="M28" s="191">
        <f>AG28*$X$28</f>
        <v>0</v>
      </c>
      <c r="N28" s="191">
        <f>AH28*$X$28</f>
        <v>0</v>
      </c>
      <c r="O28" s="191">
        <f>AI28*$X$28</f>
        <v>0</v>
      </c>
      <c r="P28" s="191">
        <f>AJ28*$X$28</f>
        <v>0</v>
      </c>
      <c r="Q28" s="191">
        <f>AK28*$X$28</f>
        <v>0</v>
      </c>
      <c r="R28" s="191">
        <f>AL28*$X$28</f>
        <v>0</v>
      </c>
      <c r="S28" s="191">
        <f>AM28*$X$28</f>
        <v>0</v>
      </c>
      <c r="T28" s="191">
        <f>AN28*$X$28</f>
        <v>0</v>
      </c>
      <c r="U28" s="192">
        <v>1</v>
      </c>
      <c r="V28" t="s" s="193">
        <v>144</v>
      </c>
      <c r="W28" t="s" s="193">
        <v>145</v>
      </c>
      <c r="X28" s="191">
        <v>2</v>
      </c>
      <c r="Y28" s="191">
        <v>0</v>
      </c>
      <c r="Z28" t="s" s="194">
        <v>96</v>
      </c>
      <c r="AA28" s="195">
        <v>295</v>
      </c>
      <c r="AB28" s="196"/>
      <c r="AC28" s="197"/>
      <c r="AD28" s="196"/>
      <c r="AE28" s="196"/>
      <c r="AF28" s="196"/>
      <c r="AG28" s="196"/>
      <c r="AH28" s="196"/>
      <c r="AI28" s="196"/>
      <c r="AJ28" s="196"/>
      <c r="AK28" s="196"/>
      <c r="AL28" s="196"/>
      <c r="AM28" s="196"/>
      <c r="AN28" s="196"/>
      <c r="AO28" s="198">
        <f>AA28*SUM(AB28:AN28)</f>
        <v>0</v>
      </c>
      <c r="AP28" t="s" s="199">
        <f>IF(SUM(AB28:AN28)&gt;0,"Yes","No")</f>
        <v>97</v>
      </c>
      <c r="AQ28" s="273">
        <f>X28</f>
        <v>2</v>
      </c>
      <c r="AR28" s="274"/>
      <c r="AS28" s="201"/>
      <c r="AT28" s="201"/>
      <c r="AU28" s="201"/>
      <c r="AV28" s="274"/>
      <c r="AW28" s="274"/>
      <c r="AX28" s="274"/>
      <c r="AY28" s="274"/>
      <c r="AZ28" s="275">
        <v>1</v>
      </c>
      <c r="BA28" s="276">
        <f>AZ28*SUM(AB28:AN28)</f>
        <v>0</v>
      </c>
    </row>
    <row r="29" ht="91.5" customHeight="1">
      <c r="A29" s="271"/>
      <c r="B29" s="277"/>
      <c r="C29" s="205"/>
      <c r="D29" t="s" s="206">
        <v>146</v>
      </c>
      <c r="E29" t="s" s="278">
        <v>93</v>
      </c>
      <c r="F29" s="208">
        <v>1.94</v>
      </c>
      <c r="G29" s="208">
        <f>SUM(AB29:AN29)*F29</f>
        <v>0</v>
      </c>
      <c r="H29" s="279">
        <f>AB29*$X$29</f>
        <v>0</v>
      </c>
      <c r="I29" s="279">
        <f>AC29*$X$29</f>
        <v>0</v>
      </c>
      <c r="J29" s="279">
        <f>AD29*$X$29</f>
        <v>0</v>
      </c>
      <c r="K29" s="279">
        <f>AE29*$X$29</f>
        <v>0</v>
      </c>
      <c r="L29" s="279">
        <f>AF29*$X$29</f>
        <v>0</v>
      </c>
      <c r="M29" s="279">
        <f>AG29*$X$29</f>
        <v>0</v>
      </c>
      <c r="N29" s="279">
        <f>AH29*$X$29</f>
        <v>0</v>
      </c>
      <c r="O29" s="279">
        <f>AI29*$X$29</f>
        <v>0</v>
      </c>
      <c r="P29" s="279">
        <f>AJ29*$X$29</f>
        <v>0</v>
      </c>
      <c r="Q29" s="279">
        <f>AK29*$X$29</f>
        <v>0</v>
      </c>
      <c r="R29" s="279">
        <f>AL29*$X$29</f>
        <v>0</v>
      </c>
      <c r="S29" s="279">
        <f>AM29*$X$29</f>
        <v>0</v>
      </c>
      <c r="T29" s="279">
        <f>AN29*$X$29</f>
        <v>0</v>
      </c>
      <c r="U29" s="210">
        <v>2</v>
      </c>
      <c r="V29" t="s" s="211">
        <v>94</v>
      </c>
      <c r="W29" t="s" s="211">
        <v>147</v>
      </c>
      <c r="X29" s="279">
        <v>2</v>
      </c>
      <c r="Y29" s="279">
        <v>0</v>
      </c>
      <c r="Z29" t="s" s="280">
        <v>96</v>
      </c>
      <c r="AA29" s="213">
        <v>350</v>
      </c>
      <c r="AB29" s="201"/>
      <c r="AC29" s="214"/>
      <c r="AD29" s="201"/>
      <c r="AE29" s="201"/>
      <c r="AF29" s="201"/>
      <c r="AG29" s="201"/>
      <c r="AH29" s="201"/>
      <c r="AI29" s="201"/>
      <c r="AJ29" s="201"/>
      <c r="AK29" s="201"/>
      <c r="AL29" s="201"/>
      <c r="AM29" s="201"/>
      <c r="AN29" s="201"/>
      <c r="AO29" s="281">
        <f>AA29*SUM(AB29:AN29)</f>
        <v>0</v>
      </c>
      <c r="AP29" t="s" s="282">
        <f>IF(SUM(AB29:AN29)&gt;0,"Yes","No")</f>
        <v>97</v>
      </c>
      <c r="AQ29" s="273">
        <f>X29</f>
        <v>2</v>
      </c>
      <c r="AR29" s="274"/>
      <c r="AS29" s="201"/>
      <c r="AT29" s="201"/>
      <c r="AU29" s="201"/>
      <c r="AV29" s="274"/>
      <c r="AW29" s="274"/>
      <c r="AX29" s="274"/>
      <c r="AY29" s="274"/>
      <c r="AZ29" s="283">
        <v>2</v>
      </c>
      <c r="BA29" s="284">
        <f>AZ29*SUM(AB29:AN29)</f>
        <v>0</v>
      </c>
    </row>
    <row r="30" ht="91.5" customHeight="1">
      <c r="A30" s="271"/>
      <c r="B30" s="285"/>
      <c r="C30" s="205"/>
      <c r="D30" t="s" s="220">
        <v>148</v>
      </c>
      <c r="E30" t="s" s="221">
        <v>93</v>
      </c>
      <c r="F30" s="208">
        <v>3.35</v>
      </c>
      <c r="G30" s="208">
        <f>SUM(AB30:AN30)*F30</f>
        <v>0</v>
      </c>
      <c r="H30" s="222">
        <f>AB30*$X$30</f>
        <v>0</v>
      </c>
      <c r="I30" s="222">
        <f>AC30*$X$30</f>
        <v>0</v>
      </c>
      <c r="J30" s="222">
        <f>AD30*$X$30</f>
        <v>0</v>
      </c>
      <c r="K30" s="222">
        <f>AE30*$X$30</f>
        <v>0</v>
      </c>
      <c r="L30" s="222">
        <f>AF30*$X$30</f>
        <v>0</v>
      </c>
      <c r="M30" s="222">
        <f>AG30*$X$30</f>
        <v>0</v>
      </c>
      <c r="N30" s="222">
        <f>AH30*$X$30</f>
        <v>0</v>
      </c>
      <c r="O30" s="222">
        <f>AI30*$X$30</f>
        <v>0</v>
      </c>
      <c r="P30" s="222">
        <f>AJ30*$X$30</f>
        <v>0</v>
      </c>
      <c r="Q30" s="222">
        <f>AK30*$X$30</f>
        <v>0</v>
      </c>
      <c r="R30" s="222">
        <f>AL30*$X$30</f>
        <v>0</v>
      </c>
      <c r="S30" s="222">
        <f>AM30*$X$30</f>
        <v>0</v>
      </c>
      <c r="T30" s="222">
        <f>AN30*$X$30</f>
        <v>0</v>
      </c>
      <c r="U30" s="223">
        <v>2</v>
      </c>
      <c r="V30" t="s" s="224">
        <v>106</v>
      </c>
      <c r="W30" t="s" s="224">
        <v>149</v>
      </c>
      <c r="X30" s="222">
        <v>2</v>
      </c>
      <c r="Y30" s="222">
        <v>0</v>
      </c>
      <c r="Z30" t="s" s="225">
        <v>96</v>
      </c>
      <c r="AA30" s="213">
        <v>395</v>
      </c>
      <c r="AB30" s="226"/>
      <c r="AC30" s="227"/>
      <c r="AD30" s="226"/>
      <c r="AE30" s="226"/>
      <c r="AF30" s="226"/>
      <c r="AG30" s="226"/>
      <c r="AH30" s="226"/>
      <c r="AI30" s="226"/>
      <c r="AJ30" s="226"/>
      <c r="AK30" s="226"/>
      <c r="AL30" s="226"/>
      <c r="AM30" s="226"/>
      <c r="AN30" s="226"/>
      <c r="AO30" s="228">
        <f>AA30*SUM(AB30:AN30)</f>
        <v>0</v>
      </c>
      <c r="AP30" t="s" s="229">
        <f>IF(SUM(AB30:AN30)&gt;0,"Yes","No")</f>
        <v>97</v>
      </c>
      <c r="AQ30" s="273">
        <v>1</v>
      </c>
      <c r="AR30" s="274"/>
      <c r="AS30" s="201"/>
      <c r="AT30" s="201"/>
      <c r="AU30" s="201"/>
      <c r="AV30" s="274"/>
      <c r="AW30" s="274"/>
      <c r="AX30" s="274"/>
      <c r="AY30" s="274"/>
      <c r="AZ30" s="283">
        <v>2</v>
      </c>
      <c r="BA30" s="284">
        <f>AZ30*SUM(AB30:AN30)</f>
        <v>0</v>
      </c>
    </row>
    <row r="31" ht="91.5" customHeight="1">
      <c r="A31" s="271"/>
      <c r="B31" s="277"/>
      <c r="C31" s="205"/>
      <c r="D31" t="s" s="206">
        <v>150</v>
      </c>
      <c r="E31" t="s" s="278">
        <v>93</v>
      </c>
      <c r="F31" s="208">
        <v>1.35</v>
      </c>
      <c r="G31" s="208">
        <f>SUM(AB31:AN31)*F31</f>
        <v>0</v>
      </c>
      <c r="H31" s="279">
        <f>AB31*$X$31</f>
        <v>0</v>
      </c>
      <c r="I31" s="279">
        <f>AC31*$X$31</f>
        <v>0</v>
      </c>
      <c r="J31" s="279">
        <f>AD31*$X$31</f>
        <v>0</v>
      </c>
      <c r="K31" s="279">
        <f>AE31*$X$31</f>
        <v>0</v>
      </c>
      <c r="L31" s="279">
        <f>AF31*$X$31</f>
        <v>0</v>
      </c>
      <c r="M31" s="279">
        <f>AG31*$X$31</f>
        <v>0</v>
      </c>
      <c r="N31" s="279">
        <f>AH31*$X$31</f>
        <v>0</v>
      </c>
      <c r="O31" s="279">
        <f>AI31*$X$31</f>
        <v>0</v>
      </c>
      <c r="P31" s="279">
        <f>AJ31*$X$31</f>
        <v>0</v>
      </c>
      <c r="Q31" s="279">
        <f>AK31*$X$31</f>
        <v>0</v>
      </c>
      <c r="R31" s="279">
        <f>AL31*$X$31</f>
        <v>0</v>
      </c>
      <c r="S31" s="279">
        <f>AM31*$X$31</f>
        <v>0</v>
      </c>
      <c r="T31" s="279">
        <f>AN31*$X$31</f>
        <v>0</v>
      </c>
      <c r="U31" s="210">
        <v>1</v>
      </c>
      <c r="V31" t="s" s="211">
        <v>106</v>
      </c>
      <c r="W31" t="s" s="211">
        <v>151</v>
      </c>
      <c r="X31" s="279">
        <v>1</v>
      </c>
      <c r="Y31" s="279">
        <v>0</v>
      </c>
      <c r="Z31" t="s" s="280">
        <v>96</v>
      </c>
      <c r="AA31" s="213">
        <v>205</v>
      </c>
      <c r="AB31" s="201"/>
      <c r="AC31" s="214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81">
        <f>AA31*SUM(AB31:AN31)</f>
        <v>0</v>
      </c>
      <c r="AP31" t="s" s="282">
        <f>IF(SUM(AB31:AN31)&gt;0,"Yes","No")</f>
        <v>97</v>
      </c>
      <c r="AQ31" s="273">
        <v>1</v>
      </c>
      <c r="AR31" s="274"/>
      <c r="AS31" s="201"/>
      <c r="AT31" s="201"/>
      <c r="AU31" s="201"/>
      <c r="AV31" s="274"/>
      <c r="AW31" s="274"/>
      <c r="AX31" s="274"/>
      <c r="AY31" s="274"/>
      <c r="AZ31" s="283">
        <v>1</v>
      </c>
      <c r="BA31" s="284">
        <f>AZ31*SUM(AB31:AN31)</f>
        <v>0</v>
      </c>
    </row>
    <row r="32" ht="91.5" customHeight="1">
      <c r="A32" s="271"/>
      <c r="B32" s="285"/>
      <c r="C32" s="205"/>
      <c r="D32" t="s" s="220">
        <v>152</v>
      </c>
      <c r="E32" t="s" s="221">
        <v>93</v>
      </c>
      <c r="F32" s="208">
        <v>2.1</v>
      </c>
      <c r="G32" s="208">
        <f>SUM(AB32:AN32)*F32</f>
        <v>0</v>
      </c>
      <c r="H32" s="222">
        <f>AB32*$X$32</f>
        <v>0</v>
      </c>
      <c r="I32" s="222">
        <f>AC32*$X$32</f>
        <v>0</v>
      </c>
      <c r="J32" s="222">
        <f>AD32*$X$32</f>
        <v>0</v>
      </c>
      <c r="K32" s="222">
        <f>AE32*$X$32</f>
        <v>0</v>
      </c>
      <c r="L32" s="222">
        <f>AF32*$X$32</f>
        <v>0</v>
      </c>
      <c r="M32" s="222">
        <f>AG32*$X$32</f>
        <v>0</v>
      </c>
      <c r="N32" s="222">
        <f>AH32*$X$32</f>
        <v>0</v>
      </c>
      <c r="O32" s="222">
        <f>AI32*$X$32</f>
        <v>0</v>
      </c>
      <c r="P32" s="222">
        <f>AJ32*$X$32</f>
        <v>0</v>
      </c>
      <c r="Q32" s="222">
        <f>AK32*$X$32</f>
        <v>0</v>
      </c>
      <c r="R32" s="222">
        <f>AL32*$X$32</f>
        <v>0</v>
      </c>
      <c r="S32" s="222">
        <f>AM32*$X$32</f>
        <v>0</v>
      </c>
      <c r="T32" s="222">
        <f>AN32*$X$32</f>
        <v>0</v>
      </c>
      <c r="U32" s="223">
        <v>1</v>
      </c>
      <c r="V32" t="s" s="224">
        <v>106</v>
      </c>
      <c r="W32" t="s" s="224">
        <v>153</v>
      </c>
      <c r="X32" s="222">
        <v>1</v>
      </c>
      <c r="Y32" s="222">
        <v>0</v>
      </c>
      <c r="Z32" t="s" s="225">
        <v>96</v>
      </c>
      <c r="AA32" s="213">
        <v>230</v>
      </c>
      <c r="AB32" s="226"/>
      <c r="AC32" s="227"/>
      <c r="AD32" s="226"/>
      <c r="AE32" s="226"/>
      <c r="AF32" s="226"/>
      <c r="AG32" s="226"/>
      <c r="AH32" s="226"/>
      <c r="AI32" s="226"/>
      <c r="AJ32" s="226"/>
      <c r="AK32" s="226"/>
      <c r="AL32" s="226"/>
      <c r="AM32" s="226"/>
      <c r="AN32" s="226"/>
      <c r="AO32" s="228">
        <f>AA32*SUM(AB32:AN32)</f>
        <v>0</v>
      </c>
      <c r="AP32" t="s" s="229">
        <f>IF(SUM(AB32:AN32)&gt;0,"Yes","No")</f>
        <v>97</v>
      </c>
      <c r="AQ32" s="273">
        <f>X32</f>
        <v>1</v>
      </c>
      <c r="AR32" s="274"/>
      <c r="AS32" s="201"/>
      <c r="AT32" s="201"/>
      <c r="AU32" s="201"/>
      <c r="AV32" s="274"/>
      <c r="AW32" s="274"/>
      <c r="AX32" s="274"/>
      <c r="AY32" s="274"/>
      <c r="AZ32" s="283">
        <v>1</v>
      </c>
      <c r="BA32" s="284">
        <f>AZ32*SUM(AB32:AN32)</f>
        <v>0</v>
      </c>
    </row>
    <row r="33" ht="91.5" customHeight="1">
      <c r="A33" s="271"/>
      <c r="B33" s="277"/>
      <c r="C33" s="205"/>
      <c r="D33" t="s" s="206">
        <v>154</v>
      </c>
      <c r="E33" t="s" s="278">
        <v>93</v>
      </c>
      <c r="F33" s="208">
        <v>2.8</v>
      </c>
      <c r="G33" s="208">
        <f>SUM(AB33:AN33)*F33</f>
        <v>0</v>
      </c>
      <c r="H33" s="279">
        <f>AB33*$X$33</f>
        <v>0</v>
      </c>
      <c r="I33" s="279">
        <f>AC33*$X$33</f>
        <v>0</v>
      </c>
      <c r="J33" s="279">
        <f>AD33*$X$33</f>
        <v>0</v>
      </c>
      <c r="K33" s="279">
        <f>AE33*$X$33</f>
        <v>0</v>
      </c>
      <c r="L33" s="279">
        <f>AF33*$X$33</f>
        <v>0</v>
      </c>
      <c r="M33" s="279">
        <f>AG33*$X$33</f>
        <v>0</v>
      </c>
      <c r="N33" s="279">
        <f>AH33*$X$33</f>
        <v>0</v>
      </c>
      <c r="O33" s="279">
        <f>AI33*$X$33</f>
        <v>0</v>
      </c>
      <c r="P33" s="279">
        <f>AJ33*$X$33</f>
        <v>0</v>
      </c>
      <c r="Q33" s="279">
        <f>AK33*$X$33</f>
        <v>0</v>
      </c>
      <c r="R33" s="279">
        <f>AL33*$X$33</f>
        <v>0</v>
      </c>
      <c r="S33" s="279">
        <f>AM33*$X$33</f>
        <v>0</v>
      </c>
      <c r="T33" s="279">
        <f>AN33*$X$33</f>
        <v>0</v>
      </c>
      <c r="U33" s="223">
        <v>1</v>
      </c>
      <c r="V33" t="s" s="211">
        <v>106</v>
      </c>
      <c r="W33" t="s" s="211">
        <v>155</v>
      </c>
      <c r="X33" s="279">
        <v>1</v>
      </c>
      <c r="Y33" s="279">
        <v>0</v>
      </c>
      <c r="Z33" t="s" s="280">
        <v>96</v>
      </c>
      <c r="AA33" s="213">
        <v>250</v>
      </c>
      <c r="AB33" s="201"/>
      <c r="AC33" s="214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81">
        <f>AA33*SUM(AB33:AN33)</f>
        <v>0</v>
      </c>
      <c r="AP33" t="s" s="282">
        <f>IF(SUM(AB33:AN33)&gt;0,"Yes","No")</f>
        <v>97</v>
      </c>
      <c r="AQ33" s="273">
        <f>X33</f>
        <v>1</v>
      </c>
      <c r="AR33" s="274"/>
      <c r="AS33" s="201"/>
      <c r="AT33" s="201"/>
      <c r="AU33" s="201"/>
      <c r="AV33" s="274"/>
      <c r="AW33" s="274"/>
      <c r="AX33" s="274"/>
      <c r="AY33" s="274"/>
      <c r="AZ33" s="283">
        <v>1</v>
      </c>
      <c r="BA33" s="284">
        <f>AZ33*SUM(AB33:AN33)</f>
        <v>0</v>
      </c>
    </row>
    <row r="34" ht="91.5" customHeight="1">
      <c r="A34" s="271"/>
      <c r="B34" s="285"/>
      <c r="C34" s="205"/>
      <c r="D34" t="s" s="220">
        <v>156</v>
      </c>
      <c r="E34" t="s" s="221">
        <v>93</v>
      </c>
      <c r="F34" s="208">
        <v>3.3</v>
      </c>
      <c r="G34" s="208">
        <f>SUM(AB34:AN34)*F34</f>
        <v>0</v>
      </c>
      <c r="H34" s="222">
        <f>AB34*$X$34</f>
        <v>0</v>
      </c>
      <c r="I34" s="222">
        <f>AC34*$X$34</f>
        <v>0</v>
      </c>
      <c r="J34" s="222">
        <f>AD34*$X$34</f>
        <v>0</v>
      </c>
      <c r="K34" s="222">
        <f>AE34*$X$34</f>
        <v>0</v>
      </c>
      <c r="L34" s="222">
        <f>AF34*$X$34</f>
        <v>0</v>
      </c>
      <c r="M34" s="222">
        <f>AG34*$X$34</f>
        <v>0</v>
      </c>
      <c r="N34" s="222">
        <f>AH34*$X$34</f>
        <v>0</v>
      </c>
      <c r="O34" s="222">
        <f>AI34*$X$34</f>
        <v>0</v>
      </c>
      <c r="P34" s="222">
        <f>AJ34*$X$34</f>
        <v>0</v>
      </c>
      <c r="Q34" s="222">
        <f>AK34*$X$34</f>
        <v>0</v>
      </c>
      <c r="R34" s="222">
        <f>AL34*$X$34</f>
        <v>0</v>
      </c>
      <c r="S34" s="222">
        <f>AM34*$X$34</f>
        <v>0</v>
      </c>
      <c r="T34" s="222">
        <f>AN34*$X$34</f>
        <v>0</v>
      </c>
      <c r="U34" s="223">
        <v>1</v>
      </c>
      <c r="V34" t="s" s="224">
        <v>134</v>
      </c>
      <c r="W34" t="s" s="224">
        <v>157</v>
      </c>
      <c r="X34" s="222">
        <v>1</v>
      </c>
      <c r="Y34" s="222">
        <v>0</v>
      </c>
      <c r="Z34" t="s" s="225">
        <v>96</v>
      </c>
      <c r="AA34" s="213">
        <v>275</v>
      </c>
      <c r="AB34" s="226"/>
      <c r="AC34" s="227"/>
      <c r="AD34" s="226"/>
      <c r="AE34" s="226"/>
      <c r="AF34" s="226"/>
      <c r="AG34" s="226"/>
      <c r="AH34" s="226"/>
      <c r="AI34" s="226"/>
      <c r="AJ34" s="226"/>
      <c r="AK34" s="226"/>
      <c r="AL34" s="226"/>
      <c r="AM34" s="226"/>
      <c r="AN34" s="226"/>
      <c r="AO34" s="228">
        <f>AA34*SUM(AB34:AN34)</f>
        <v>0</v>
      </c>
      <c r="AP34" t="s" s="229">
        <f>IF(SUM(AB34:AN34)&gt;0,"Yes","No")</f>
        <v>97</v>
      </c>
      <c r="AQ34" s="273">
        <f>X34</f>
        <v>1</v>
      </c>
      <c r="AR34" s="274"/>
      <c r="AS34" s="201"/>
      <c r="AT34" s="201"/>
      <c r="AU34" s="201"/>
      <c r="AV34" s="274"/>
      <c r="AW34" s="274"/>
      <c r="AX34" s="274"/>
      <c r="AY34" s="274"/>
      <c r="AZ34" s="283">
        <v>1</v>
      </c>
      <c r="BA34" s="284">
        <f>AZ34*SUM(AB34:AN34)</f>
        <v>0</v>
      </c>
    </row>
    <row r="35" ht="91.5" customHeight="1">
      <c r="A35" s="271"/>
      <c r="B35" s="277"/>
      <c r="C35" s="205"/>
      <c r="D35" t="s" s="206">
        <v>158</v>
      </c>
      <c r="E35" t="s" s="278">
        <v>93</v>
      </c>
      <c r="F35" s="208">
        <v>5.3</v>
      </c>
      <c r="G35" s="208">
        <f>SUM(AB35:AN35)*F35</f>
        <v>0</v>
      </c>
      <c r="H35" s="279">
        <f>AB35*$X$35</f>
        <v>0</v>
      </c>
      <c r="I35" s="279">
        <f>AC35*$X$35</f>
        <v>0</v>
      </c>
      <c r="J35" s="279">
        <f>AD35*$X$35</f>
        <v>0</v>
      </c>
      <c r="K35" s="279">
        <f>AE35*$X$35</f>
        <v>0</v>
      </c>
      <c r="L35" s="279">
        <f>AF35*$X$35</f>
        <v>0</v>
      </c>
      <c r="M35" s="279">
        <f>AG35*$X$35</f>
        <v>0</v>
      </c>
      <c r="N35" s="279">
        <f>AH35*$X$35</f>
        <v>0</v>
      </c>
      <c r="O35" s="279">
        <f>AI35*$X$35</f>
        <v>0</v>
      </c>
      <c r="P35" s="279">
        <f>AJ35*$X$35</f>
        <v>0</v>
      </c>
      <c r="Q35" s="279">
        <f>AK35*$X$35</f>
        <v>0</v>
      </c>
      <c r="R35" s="279">
        <f>AL35*$X$35</f>
        <v>0</v>
      </c>
      <c r="S35" s="279">
        <f>AM35*$X$35</f>
        <v>0</v>
      </c>
      <c r="T35" s="279">
        <f>AN35*$X$35</f>
        <v>0</v>
      </c>
      <c r="U35" s="223">
        <v>1</v>
      </c>
      <c r="V35" t="s" s="211">
        <v>134</v>
      </c>
      <c r="W35" t="s" s="211">
        <v>159</v>
      </c>
      <c r="X35" s="279">
        <v>1</v>
      </c>
      <c r="Y35" s="279">
        <v>0</v>
      </c>
      <c r="Z35" t="s" s="280">
        <v>96</v>
      </c>
      <c r="AA35" s="213">
        <v>330</v>
      </c>
      <c r="AB35" s="201"/>
      <c r="AC35" s="214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81">
        <f>AA35*SUM(AB35:AN35)</f>
        <v>0</v>
      </c>
      <c r="AP35" t="s" s="282">
        <f>IF(SUM(AB35:AN35)&gt;0,"Yes","No")</f>
        <v>97</v>
      </c>
      <c r="AQ35" s="273">
        <v>1</v>
      </c>
      <c r="AR35" s="274"/>
      <c r="AS35" s="201"/>
      <c r="AT35" s="201"/>
      <c r="AU35" s="201"/>
      <c r="AV35" s="274"/>
      <c r="AW35" s="274"/>
      <c r="AX35" s="274"/>
      <c r="AY35" s="274"/>
      <c r="AZ35" s="283">
        <v>1</v>
      </c>
      <c r="BA35" s="284">
        <f>AZ35*SUM(AB35:AN35)</f>
        <v>0</v>
      </c>
    </row>
    <row r="36" ht="91.5" customHeight="1">
      <c r="A36" s="271"/>
      <c r="B36" s="285"/>
      <c r="C36" s="205"/>
      <c r="D36" t="s" s="220">
        <v>160</v>
      </c>
      <c r="E36" t="s" s="221">
        <v>93</v>
      </c>
      <c r="F36" s="208">
        <v>4.6</v>
      </c>
      <c r="G36" s="208">
        <f>SUM(AB36:AN36)*F36</f>
        <v>0</v>
      </c>
      <c r="H36" s="222">
        <f>AB36*$X$36</f>
        <v>0</v>
      </c>
      <c r="I36" s="222">
        <f>AC36*$X$36</f>
        <v>0</v>
      </c>
      <c r="J36" s="222">
        <f>AD36*$X$36</f>
        <v>0</v>
      </c>
      <c r="K36" s="222">
        <f>AE36*$X$36</f>
        <v>0</v>
      </c>
      <c r="L36" s="222">
        <f>AF36*$X$36</f>
        <v>0</v>
      </c>
      <c r="M36" s="222">
        <f>AG36*$X$36</f>
        <v>0</v>
      </c>
      <c r="N36" s="222">
        <f>AH36*$X$36</f>
        <v>0</v>
      </c>
      <c r="O36" s="222">
        <f>AI36*$X$36</f>
        <v>0</v>
      </c>
      <c r="P36" s="222">
        <f>AJ36*$X$36</f>
        <v>0</v>
      </c>
      <c r="Q36" s="222">
        <f>AK36*$X$36</f>
        <v>0</v>
      </c>
      <c r="R36" s="222">
        <f>AL36*$X$36</f>
        <v>0</v>
      </c>
      <c r="S36" s="222">
        <f>AM36*$X$36</f>
        <v>0</v>
      </c>
      <c r="T36" s="222">
        <f>AN36*$X$36</f>
        <v>0</v>
      </c>
      <c r="U36" s="223">
        <v>1.5</v>
      </c>
      <c r="V36" t="s" s="224">
        <v>134</v>
      </c>
      <c r="W36" t="s" s="224">
        <v>161</v>
      </c>
      <c r="X36" s="222">
        <v>1</v>
      </c>
      <c r="Y36" s="222">
        <v>0</v>
      </c>
      <c r="Z36" t="s" s="225">
        <v>96</v>
      </c>
      <c r="AA36" s="213">
        <v>325</v>
      </c>
      <c r="AB36" s="226"/>
      <c r="AC36" s="227"/>
      <c r="AD36" s="226"/>
      <c r="AE36" s="226"/>
      <c r="AF36" s="226"/>
      <c r="AG36" s="226"/>
      <c r="AH36" s="226"/>
      <c r="AI36" s="226"/>
      <c r="AJ36" s="226"/>
      <c r="AK36" s="226"/>
      <c r="AL36" s="226"/>
      <c r="AM36" s="226"/>
      <c r="AN36" s="226"/>
      <c r="AO36" s="228">
        <f>AA36*SUM(AB36:AN36)</f>
        <v>0</v>
      </c>
      <c r="AP36" t="s" s="229">
        <f>IF(SUM(AB36:AN36)&gt;0,"Yes","No")</f>
        <v>97</v>
      </c>
      <c r="AQ36" s="273">
        <v>1</v>
      </c>
      <c r="AR36" s="274"/>
      <c r="AS36" s="201"/>
      <c r="AT36" s="201"/>
      <c r="AU36" s="201"/>
      <c r="AV36" s="274"/>
      <c r="AW36" s="274"/>
      <c r="AX36" s="274"/>
      <c r="AY36" s="274"/>
      <c r="AZ36" s="283">
        <v>1.5</v>
      </c>
      <c r="BA36" s="284">
        <f>AZ36*SUM(AB36:AN36)</f>
        <v>0</v>
      </c>
    </row>
    <row r="37" ht="91.5" customHeight="1">
      <c r="A37" s="271"/>
      <c r="B37" s="277"/>
      <c r="C37" s="205"/>
      <c r="D37" t="s" s="206">
        <v>162</v>
      </c>
      <c r="E37" t="s" s="278">
        <v>93</v>
      </c>
      <c r="F37" s="208">
        <v>2.4</v>
      </c>
      <c r="G37" s="208">
        <f>SUM(AB37:AN37)*F37</f>
        <v>0</v>
      </c>
      <c r="H37" s="279">
        <f>AB37*$X$37</f>
        <v>0</v>
      </c>
      <c r="I37" s="279">
        <f>AC37*$X$37</f>
        <v>0</v>
      </c>
      <c r="J37" s="279">
        <f>AD37*$X$37</f>
        <v>0</v>
      </c>
      <c r="K37" s="279">
        <f>AE37*$X$37</f>
        <v>0</v>
      </c>
      <c r="L37" s="279">
        <f>AF37*$X$37</f>
        <v>0</v>
      </c>
      <c r="M37" s="279">
        <f>AG37*$X$37</f>
        <v>0</v>
      </c>
      <c r="N37" s="279">
        <f>AH37*$X$37</f>
        <v>0</v>
      </c>
      <c r="O37" s="279">
        <f>AI37*$X$37</f>
        <v>0</v>
      </c>
      <c r="P37" s="279">
        <f>AJ37*$X$37</f>
        <v>0</v>
      </c>
      <c r="Q37" s="279">
        <f>AK37*$X$37</f>
        <v>0</v>
      </c>
      <c r="R37" s="279">
        <f>AL37*$X$37</f>
        <v>0</v>
      </c>
      <c r="S37" s="279">
        <f>AM37*$X$37</f>
        <v>0</v>
      </c>
      <c r="T37" s="279">
        <f>AN37*$X$37</f>
        <v>0</v>
      </c>
      <c r="U37" s="223">
        <v>3</v>
      </c>
      <c r="V37" t="s" s="211">
        <v>94</v>
      </c>
      <c r="W37" t="s" s="211">
        <v>163</v>
      </c>
      <c r="X37" s="279">
        <v>3</v>
      </c>
      <c r="Y37" s="279">
        <v>0</v>
      </c>
      <c r="Z37" t="s" s="280">
        <v>96</v>
      </c>
      <c r="AA37" s="213">
        <v>485</v>
      </c>
      <c r="AB37" s="201"/>
      <c r="AC37" s="214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81">
        <f>AA37*SUM(AB37:AN37)</f>
        <v>0</v>
      </c>
      <c r="AP37" t="s" s="282">
        <f>IF(SUM(AB37:AN37)&gt;0,"Yes","No")</f>
        <v>97</v>
      </c>
      <c r="AQ37" s="273">
        <f>X37</f>
        <v>3</v>
      </c>
      <c r="AR37" s="274"/>
      <c r="AS37" s="201"/>
      <c r="AT37" s="201"/>
      <c r="AU37" s="201"/>
      <c r="AV37" s="274"/>
      <c r="AW37" s="274"/>
      <c r="AX37" s="274"/>
      <c r="AY37" s="274"/>
      <c r="AZ37" s="283">
        <v>3</v>
      </c>
      <c r="BA37" s="284">
        <f>AZ37*SUM(AB37:AN37)</f>
        <v>0</v>
      </c>
    </row>
    <row r="38" ht="91.5" customHeight="1">
      <c r="A38" s="271"/>
      <c r="B38" s="285"/>
      <c r="C38" s="205"/>
      <c r="D38" t="s" s="220">
        <v>164</v>
      </c>
      <c r="E38" t="s" s="221">
        <v>93</v>
      </c>
      <c r="F38" s="208">
        <v>3.4</v>
      </c>
      <c r="G38" s="208">
        <f>SUM(AB38:AN38)*F38</f>
        <v>0</v>
      </c>
      <c r="H38" s="222">
        <f>AB38*$X$38</f>
        <v>0</v>
      </c>
      <c r="I38" s="222">
        <f>AC38*$X$38</f>
        <v>0</v>
      </c>
      <c r="J38" s="222">
        <f>AD38*$X$38</f>
        <v>0</v>
      </c>
      <c r="K38" s="222">
        <f>AE38*$X$38</f>
        <v>0</v>
      </c>
      <c r="L38" s="222">
        <f>AF38*$X$38</f>
        <v>0</v>
      </c>
      <c r="M38" s="222">
        <f>AG38*$X$38</f>
        <v>0</v>
      </c>
      <c r="N38" s="222">
        <f>AH38*$X$38</f>
        <v>0</v>
      </c>
      <c r="O38" s="222">
        <f>AI38*$X$38</f>
        <v>0</v>
      </c>
      <c r="P38" s="222">
        <f>AJ38*$X$38</f>
        <v>0</v>
      </c>
      <c r="Q38" s="222">
        <f>AK38*$X$38</f>
        <v>0</v>
      </c>
      <c r="R38" s="222">
        <f>AL38*$X$38</f>
        <v>0</v>
      </c>
      <c r="S38" s="222">
        <f>AM38*$X$38</f>
        <v>0</v>
      </c>
      <c r="T38" s="222">
        <f>AN38*$X$38</f>
        <v>0</v>
      </c>
      <c r="U38" s="223">
        <v>2</v>
      </c>
      <c r="V38" t="s" s="224">
        <v>106</v>
      </c>
      <c r="W38" t="s" s="224">
        <v>165</v>
      </c>
      <c r="X38" s="222">
        <v>2</v>
      </c>
      <c r="Y38" s="222">
        <v>0</v>
      </c>
      <c r="Z38" t="s" s="225">
        <v>96</v>
      </c>
      <c r="AA38" s="213">
        <v>395</v>
      </c>
      <c r="AB38" s="226"/>
      <c r="AC38" s="227"/>
      <c r="AD38" s="226"/>
      <c r="AE38" s="226"/>
      <c r="AF38" s="226"/>
      <c r="AG38" s="226"/>
      <c r="AH38" s="226"/>
      <c r="AI38" s="226"/>
      <c r="AJ38" s="226"/>
      <c r="AK38" s="226"/>
      <c r="AL38" s="226"/>
      <c r="AM38" s="226"/>
      <c r="AN38" s="226"/>
      <c r="AO38" s="228">
        <f>AA38*SUM(AB38:AN38)</f>
        <v>0</v>
      </c>
      <c r="AP38" t="s" s="229">
        <f>IF(SUM(AB38:AN38)&gt;0,"Yes","No")</f>
        <v>97</v>
      </c>
      <c r="AQ38" s="273">
        <f>X38</f>
        <v>2</v>
      </c>
      <c r="AR38" s="274"/>
      <c r="AS38" s="201"/>
      <c r="AT38" s="201"/>
      <c r="AU38" s="201"/>
      <c r="AV38" s="274"/>
      <c r="AW38" s="274"/>
      <c r="AX38" s="274"/>
      <c r="AY38" s="274"/>
      <c r="AZ38" s="283">
        <v>2</v>
      </c>
      <c r="BA38" s="284">
        <f>AZ38*SUM(AB38:AN38)</f>
        <v>0</v>
      </c>
    </row>
    <row r="39" ht="91.5" customHeight="1">
      <c r="A39" s="271"/>
      <c r="B39" s="277"/>
      <c r="C39" s="205"/>
      <c r="D39" t="s" s="206">
        <v>166</v>
      </c>
      <c r="E39" t="s" s="278">
        <v>93</v>
      </c>
      <c r="F39" s="208">
        <v>4.25</v>
      </c>
      <c r="G39" s="208">
        <f>SUM(AB39:AN39)*F39</f>
        <v>0</v>
      </c>
      <c r="H39" s="279">
        <f>AB39*$X$39</f>
        <v>0</v>
      </c>
      <c r="I39" s="279">
        <f>AC39*$X$39</f>
        <v>0</v>
      </c>
      <c r="J39" s="279">
        <f>AD39*$X$39</f>
        <v>0</v>
      </c>
      <c r="K39" s="279">
        <f>AE39*$X$39</f>
        <v>0</v>
      </c>
      <c r="L39" s="279">
        <f>AF39*$X$39</f>
        <v>0</v>
      </c>
      <c r="M39" s="279">
        <f>AG39*$X$39</f>
        <v>0</v>
      </c>
      <c r="N39" s="279">
        <f>AH39*$X$39</f>
        <v>0</v>
      </c>
      <c r="O39" s="279">
        <f>AI39*$X$39</f>
        <v>0</v>
      </c>
      <c r="P39" s="279">
        <f>AJ39*$X$39</f>
        <v>0</v>
      </c>
      <c r="Q39" s="279">
        <f>AK39*$X$39</f>
        <v>0</v>
      </c>
      <c r="R39" s="279">
        <f>AL39*$X$39</f>
        <v>0</v>
      </c>
      <c r="S39" s="279">
        <f>AM39*$X$39</f>
        <v>0</v>
      </c>
      <c r="T39" s="279">
        <f>AN39*$X$39</f>
        <v>0</v>
      </c>
      <c r="U39" s="223">
        <v>2</v>
      </c>
      <c r="V39" t="s" s="211">
        <v>106</v>
      </c>
      <c r="W39" t="s" s="211">
        <v>167</v>
      </c>
      <c r="X39" s="279">
        <v>2</v>
      </c>
      <c r="Y39" s="279">
        <v>0</v>
      </c>
      <c r="Z39" t="s" s="280">
        <v>96</v>
      </c>
      <c r="AA39" s="213">
        <v>445</v>
      </c>
      <c r="AB39" s="201"/>
      <c r="AC39" s="214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81">
        <f>AA39*SUM(AB39:AN39)</f>
        <v>0</v>
      </c>
      <c r="AP39" t="s" s="282">
        <f>IF(SUM(AB39:AN39)&gt;0,"Yes","No")</f>
        <v>97</v>
      </c>
      <c r="AQ39" s="273">
        <f>X39</f>
        <v>2</v>
      </c>
      <c r="AR39" s="274"/>
      <c r="AS39" s="201"/>
      <c r="AT39" s="201"/>
      <c r="AU39" s="201"/>
      <c r="AV39" s="274"/>
      <c r="AW39" s="274"/>
      <c r="AX39" s="274"/>
      <c r="AY39" s="274"/>
      <c r="AZ39" s="283">
        <v>2</v>
      </c>
      <c r="BA39" s="284">
        <f>AZ39*SUM(AB39:AN39)</f>
        <v>0</v>
      </c>
    </row>
    <row r="40" ht="91.5" customHeight="1">
      <c r="A40" s="271"/>
      <c r="B40" s="285"/>
      <c r="C40" s="205"/>
      <c r="D40" t="s" s="220">
        <v>168</v>
      </c>
      <c r="E40" t="s" s="221">
        <v>93</v>
      </c>
      <c r="F40" s="208">
        <v>2.55</v>
      </c>
      <c r="G40" s="208">
        <f>SUM(AB40:AN40)*F40</f>
        <v>0</v>
      </c>
      <c r="H40" s="222">
        <f>AB40*$X$40</f>
        <v>0</v>
      </c>
      <c r="I40" s="222">
        <f>AC40*$X$40</f>
        <v>0</v>
      </c>
      <c r="J40" s="222">
        <f>AD40*$X$40</f>
        <v>0</v>
      </c>
      <c r="K40" s="222">
        <f>AE40*$X$40</f>
        <v>0</v>
      </c>
      <c r="L40" s="222">
        <f>AF40*$X$40</f>
        <v>0</v>
      </c>
      <c r="M40" s="222">
        <f>AG40*$X$40</f>
        <v>0</v>
      </c>
      <c r="N40" s="222">
        <f>AH40*$X$40</f>
        <v>0</v>
      </c>
      <c r="O40" s="222">
        <f>AI40*$X$40</f>
        <v>0</v>
      </c>
      <c r="P40" s="222">
        <f>AJ40*$X$40</f>
        <v>0</v>
      </c>
      <c r="Q40" s="222">
        <f>AK40*$X$40</f>
        <v>0</v>
      </c>
      <c r="R40" s="222">
        <f>AL40*$X$40</f>
        <v>0</v>
      </c>
      <c r="S40" s="222">
        <f>AM40*$X$40</f>
        <v>0</v>
      </c>
      <c r="T40" s="222">
        <f>AN40*$X$40</f>
        <v>0</v>
      </c>
      <c r="U40" s="223">
        <v>1</v>
      </c>
      <c r="V40" t="s" s="224">
        <v>106</v>
      </c>
      <c r="W40" t="s" s="224">
        <v>169</v>
      </c>
      <c r="X40" s="222">
        <v>1</v>
      </c>
      <c r="Y40" s="222">
        <v>0</v>
      </c>
      <c r="Z40" t="s" s="225">
        <v>96</v>
      </c>
      <c r="AA40" s="213">
        <v>235</v>
      </c>
      <c r="AB40" s="226"/>
      <c r="AC40" s="227"/>
      <c r="AD40" s="226"/>
      <c r="AE40" s="226"/>
      <c r="AF40" s="226"/>
      <c r="AG40" s="226"/>
      <c r="AH40" s="226"/>
      <c r="AI40" s="226"/>
      <c r="AJ40" s="226"/>
      <c r="AK40" s="226"/>
      <c r="AL40" s="226"/>
      <c r="AM40" s="226"/>
      <c r="AN40" s="226"/>
      <c r="AO40" s="228">
        <f>AA40*SUM(AB40:AN40)</f>
        <v>0</v>
      </c>
      <c r="AP40" t="s" s="229">
        <f>IF(SUM(AB40:AN40)&gt;0,"Yes","No")</f>
        <v>97</v>
      </c>
      <c r="AQ40" s="273">
        <v>1</v>
      </c>
      <c r="AR40" s="274"/>
      <c r="AS40" s="201"/>
      <c r="AT40" s="201"/>
      <c r="AU40" s="201"/>
      <c r="AV40" s="274"/>
      <c r="AW40" s="274"/>
      <c r="AX40" s="274"/>
      <c r="AY40" s="274"/>
      <c r="AZ40" s="283">
        <v>1</v>
      </c>
      <c r="BA40" s="284">
        <f>AZ40*SUM(AB40:AN40)</f>
        <v>0</v>
      </c>
    </row>
    <row r="41" ht="91.5" customHeight="1">
      <c r="A41" s="271"/>
      <c r="B41" s="277"/>
      <c r="C41" s="205"/>
      <c r="D41" t="s" s="206">
        <v>170</v>
      </c>
      <c r="E41" t="s" s="278">
        <v>93</v>
      </c>
      <c r="F41" s="208">
        <v>2.8</v>
      </c>
      <c r="G41" s="208">
        <f>SUM(AB41:AN41)*F41</f>
        <v>0</v>
      </c>
      <c r="H41" s="279">
        <f>AB41*$X$41</f>
        <v>0</v>
      </c>
      <c r="I41" s="279">
        <f>AC41*$X$41</f>
        <v>0</v>
      </c>
      <c r="J41" s="279">
        <f>AD41*$X$41</f>
        <v>0</v>
      </c>
      <c r="K41" s="279">
        <f>AE41*$X$41</f>
        <v>0</v>
      </c>
      <c r="L41" s="279">
        <f>AF41*$X$41</f>
        <v>0</v>
      </c>
      <c r="M41" s="279">
        <f>AG41*$X$41</f>
        <v>0</v>
      </c>
      <c r="N41" s="279">
        <f>AH41*$X$41</f>
        <v>0</v>
      </c>
      <c r="O41" s="279">
        <f>AI41*$X$41</f>
        <v>0</v>
      </c>
      <c r="P41" s="279">
        <f>AJ41*$X$41</f>
        <v>0</v>
      </c>
      <c r="Q41" s="279">
        <f>AK41*$X$41</f>
        <v>0</v>
      </c>
      <c r="R41" s="279">
        <f>AL41*$X$41</f>
        <v>0</v>
      </c>
      <c r="S41" s="279">
        <f>AM41*$X$41</f>
        <v>0</v>
      </c>
      <c r="T41" s="279">
        <f>AN41*$X$41</f>
        <v>0</v>
      </c>
      <c r="U41" s="223">
        <v>1</v>
      </c>
      <c r="V41" t="s" s="211">
        <v>106</v>
      </c>
      <c r="W41" t="s" s="211">
        <v>171</v>
      </c>
      <c r="X41" s="279">
        <v>1</v>
      </c>
      <c r="Y41" s="279">
        <v>0</v>
      </c>
      <c r="Z41" t="s" s="280">
        <v>96</v>
      </c>
      <c r="AA41" s="213">
        <v>250</v>
      </c>
      <c r="AB41" s="201"/>
      <c r="AC41" s="214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81">
        <f>AA41*SUM(AB41:AN41)</f>
        <v>0</v>
      </c>
      <c r="AP41" t="s" s="282">
        <f>IF(SUM(AB41:AN41)&gt;0,"Yes","No")</f>
        <v>97</v>
      </c>
      <c r="AQ41" s="274"/>
      <c r="AR41" s="274"/>
      <c r="AS41" s="201"/>
      <c r="AT41" s="201"/>
      <c r="AU41" s="201"/>
      <c r="AV41" s="274"/>
      <c r="AW41" s="274"/>
      <c r="AX41" s="274"/>
      <c r="AY41" s="274"/>
      <c r="AZ41" s="283">
        <v>1</v>
      </c>
      <c r="BA41" s="284">
        <f>AZ41*SUM(AB41:AN41)</f>
        <v>0</v>
      </c>
    </row>
    <row r="42" ht="91.5" customHeight="1">
      <c r="A42" s="271"/>
      <c r="B42" s="285"/>
      <c r="C42" s="205"/>
      <c r="D42" t="s" s="220">
        <v>172</v>
      </c>
      <c r="E42" t="s" s="221">
        <v>93</v>
      </c>
      <c r="F42" s="208">
        <v>4.1</v>
      </c>
      <c r="G42" s="208">
        <f>SUM(AB42:AN42)*F42</f>
        <v>0</v>
      </c>
      <c r="H42" s="222">
        <f>AB42*$X$42</f>
        <v>0</v>
      </c>
      <c r="I42" s="222">
        <f>AC42*$X$42</f>
        <v>0</v>
      </c>
      <c r="J42" s="222">
        <f>AD42*$X$42</f>
        <v>0</v>
      </c>
      <c r="K42" s="222">
        <f>AE42*$X$42</f>
        <v>0</v>
      </c>
      <c r="L42" s="222">
        <f>AF42*$X$42</f>
        <v>0</v>
      </c>
      <c r="M42" s="222">
        <f>AG42*$X$42</f>
        <v>0</v>
      </c>
      <c r="N42" s="222">
        <f>AH42*$X$42</f>
        <v>0</v>
      </c>
      <c r="O42" s="222">
        <f>AI42*$X$42</f>
        <v>0</v>
      </c>
      <c r="P42" s="222">
        <f>AJ42*$X$42</f>
        <v>0</v>
      </c>
      <c r="Q42" s="222">
        <f>AK42*$X$42</f>
        <v>0</v>
      </c>
      <c r="R42" s="222">
        <f>AL42*$X$42</f>
        <v>0</v>
      </c>
      <c r="S42" s="222">
        <f>AM42*$X$42</f>
        <v>0</v>
      </c>
      <c r="T42" s="222">
        <f>AN42*$X$42</f>
        <v>0</v>
      </c>
      <c r="U42" s="223">
        <v>1</v>
      </c>
      <c r="V42" t="s" s="224">
        <v>106</v>
      </c>
      <c r="W42" t="s" s="224">
        <v>173</v>
      </c>
      <c r="X42" s="222">
        <v>1</v>
      </c>
      <c r="Y42" s="222">
        <v>0</v>
      </c>
      <c r="Z42" t="s" s="225">
        <v>96</v>
      </c>
      <c r="AA42" s="213">
        <v>320</v>
      </c>
      <c r="AB42" s="226"/>
      <c r="AC42" s="227"/>
      <c r="AD42" s="226"/>
      <c r="AE42" s="226"/>
      <c r="AF42" s="226"/>
      <c r="AG42" s="226"/>
      <c r="AH42" s="226"/>
      <c r="AI42" s="226"/>
      <c r="AJ42" s="226"/>
      <c r="AK42" s="226"/>
      <c r="AL42" s="226"/>
      <c r="AM42" s="226"/>
      <c r="AN42" s="226"/>
      <c r="AO42" s="228">
        <f>AA42*SUM(AB42:AN42)</f>
        <v>0</v>
      </c>
      <c r="AP42" t="s" s="229">
        <f>IF(SUM(AB42:AN42)&gt;0,"Yes","No")</f>
        <v>97</v>
      </c>
      <c r="AQ42" s="274"/>
      <c r="AR42" s="274"/>
      <c r="AS42" s="201"/>
      <c r="AT42" s="201"/>
      <c r="AU42" s="201"/>
      <c r="AV42" s="274"/>
      <c r="AW42" s="274"/>
      <c r="AX42" s="274"/>
      <c r="AY42" s="274"/>
      <c r="AZ42" s="283">
        <v>1</v>
      </c>
      <c r="BA42" s="284">
        <f>AZ42*SUM(AB42:AN42)</f>
        <v>0</v>
      </c>
    </row>
    <row r="43" ht="91.5" customHeight="1">
      <c r="A43" s="271"/>
      <c r="B43" s="286"/>
      <c r="C43" s="231"/>
      <c r="D43" t="s" s="232">
        <v>174</v>
      </c>
      <c r="E43" t="s" s="287">
        <v>93</v>
      </c>
      <c r="F43" s="234">
        <v>5.2</v>
      </c>
      <c r="G43" s="234">
        <f>SUM(AB43:AN43)*F43</f>
        <v>0</v>
      </c>
      <c r="H43" s="288">
        <f>AB43*$X$43</f>
        <v>0</v>
      </c>
      <c r="I43" s="288">
        <f>AC43*$X$25</f>
        <v>0</v>
      </c>
      <c r="J43" s="288">
        <f>AD43*$X$25</f>
        <v>0</v>
      </c>
      <c r="K43" s="288">
        <f>AE43*$X$25</f>
        <v>0</v>
      </c>
      <c r="L43" s="288">
        <f>AF43*$X$25</f>
        <v>0</v>
      </c>
      <c r="M43" s="288">
        <f>AG43*$X$25</f>
        <v>0</v>
      </c>
      <c r="N43" s="288">
        <f>AH43*$X$25</f>
        <v>0</v>
      </c>
      <c r="O43" s="288">
        <f>AI43*$X$25</f>
        <v>0</v>
      </c>
      <c r="P43" s="288">
        <f>AJ43*$X$25</f>
        <v>0</v>
      </c>
      <c r="Q43" s="288">
        <f>AK43*$X$25</f>
        <v>0</v>
      </c>
      <c r="R43" s="288">
        <f>AL43*$X$25</f>
        <v>0</v>
      </c>
      <c r="S43" s="288">
        <f>AM43*$X$25</f>
        <v>0</v>
      </c>
      <c r="T43" s="288">
        <f>AN43*$X$25</f>
        <v>0</v>
      </c>
      <c r="U43" s="236">
        <v>1</v>
      </c>
      <c r="V43" t="s" s="237">
        <v>134</v>
      </c>
      <c r="W43" t="s" s="237">
        <v>175</v>
      </c>
      <c r="X43" s="288">
        <v>1</v>
      </c>
      <c r="Y43" s="288">
        <v>0</v>
      </c>
      <c r="Z43" t="s" s="289">
        <v>96</v>
      </c>
      <c r="AA43" s="239">
        <v>325</v>
      </c>
      <c r="AB43" s="240"/>
      <c r="AC43" s="241"/>
      <c r="AD43" s="240"/>
      <c r="AE43" s="240"/>
      <c r="AF43" s="240"/>
      <c r="AG43" s="240"/>
      <c r="AH43" s="240"/>
      <c r="AI43" s="240"/>
      <c r="AJ43" s="240"/>
      <c r="AK43" s="240"/>
      <c r="AL43" s="240"/>
      <c r="AM43" s="240"/>
      <c r="AN43" s="240"/>
      <c r="AO43" s="290">
        <f>AA43*SUM(AB43:AN43)</f>
        <v>0</v>
      </c>
      <c r="AP43" t="s" s="291">
        <f>IF(SUM(AB43:AN43)&gt;0,"Yes","No")</f>
        <v>97</v>
      </c>
      <c r="AQ43" s="273">
        <v>1</v>
      </c>
      <c r="AR43" s="274"/>
      <c r="AS43" s="201"/>
      <c r="AT43" s="201"/>
      <c r="AU43" s="201"/>
      <c r="AV43" s="274"/>
      <c r="AW43" s="274"/>
      <c r="AX43" s="274"/>
      <c r="AY43" s="274"/>
      <c r="AZ43" s="292">
        <v>1</v>
      </c>
      <c r="BA43" s="293">
        <f>AZ43*SUM(AB43:AN43)</f>
        <v>0</v>
      </c>
    </row>
    <row r="44" ht="91.5" customHeight="1">
      <c r="A44" s="271"/>
      <c r="B44" s="246"/>
      <c r="C44" t="s" s="247">
        <v>176</v>
      </c>
      <c r="D44" t="s" s="248">
        <v>177</v>
      </c>
      <c r="E44" t="s" s="249">
        <v>93</v>
      </c>
      <c r="F44" s="250">
        <v>50.24</v>
      </c>
      <c r="G44" s="250">
        <f>SUM(AB44:AN44)*F44</f>
        <v>0</v>
      </c>
      <c r="H44" s="251">
        <f>AB44*$X$44</f>
        <v>0</v>
      </c>
      <c r="I44" s="251">
        <f>AC44*$X$44</f>
        <v>0</v>
      </c>
      <c r="J44" s="251">
        <f>AD44*$X$44</f>
        <v>0</v>
      </c>
      <c r="K44" s="251">
        <f>AE44*$X$44</f>
        <v>0</v>
      </c>
      <c r="L44" s="251">
        <f>AF44*$X$44</f>
        <v>0</v>
      </c>
      <c r="M44" s="251">
        <f>AG44*$X$44</f>
        <v>0</v>
      </c>
      <c r="N44" s="251">
        <f>AH44*$X$44</f>
        <v>0</v>
      </c>
      <c r="O44" s="251">
        <f>AI44*$X$44</f>
        <v>0</v>
      </c>
      <c r="P44" s="251">
        <f>AJ44*$X$44</f>
        <v>0</v>
      </c>
      <c r="Q44" s="251">
        <f>AK44*$X$44</f>
        <v>0</v>
      </c>
      <c r="R44" s="251">
        <f>AL44*$X$44</f>
        <v>0</v>
      </c>
      <c r="S44" s="251">
        <f>AM44*$X$44</f>
        <v>0</v>
      </c>
      <c r="T44" s="251">
        <f>AN44*$X$44</f>
        <v>0</v>
      </c>
      <c r="U44" s="252">
        <v>22.5</v>
      </c>
      <c r="V44" t="s" s="153">
        <v>178</v>
      </c>
      <c r="W44" s="253"/>
      <c r="X44" s="251">
        <v>23</v>
      </c>
      <c r="Y44" s="251">
        <v>0</v>
      </c>
      <c r="Z44" t="s" s="254">
        <v>96</v>
      </c>
      <c r="AA44" s="255">
        <f>SUM(AA28:AA43)</f>
        <v>5110</v>
      </c>
      <c r="AB44" s="256"/>
      <c r="AC44" s="257"/>
      <c r="AD44" s="256"/>
      <c r="AE44" s="256"/>
      <c r="AF44" s="256"/>
      <c r="AG44" s="256"/>
      <c r="AH44" s="256"/>
      <c r="AI44" s="256"/>
      <c r="AJ44" s="256"/>
      <c r="AK44" s="256"/>
      <c r="AL44" s="256"/>
      <c r="AM44" s="256"/>
      <c r="AN44" s="256"/>
      <c r="AO44" s="258">
        <f>AA44*SUM(AB44:AN44)</f>
        <v>0</v>
      </c>
      <c r="AP44" t="s" s="259">
        <f>IF(SUM(AB44:AN44)&gt;0,"Yes","No")</f>
        <v>97</v>
      </c>
      <c r="AQ44" s="273">
        <f>X44</f>
        <v>23</v>
      </c>
      <c r="AR44" s="274"/>
      <c r="AS44" s="201"/>
      <c r="AT44" s="201"/>
      <c r="AU44" s="201"/>
      <c r="AV44" s="274"/>
      <c r="AW44" s="274"/>
      <c r="AX44" s="274"/>
      <c r="AY44" s="274"/>
      <c r="AZ44" s="260">
        <v>22.5</v>
      </c>
      <c r="BA44" s="261">
        <f>AZ44*SUM(AB44:AN44)</f>
        <v>0</v>
      </c>
    </row>
    <row r="45" ht="20.6" customHeight="1">
      <c r="A45" s="8"/>
      <c r="B45" s="294"/>
      <c r="C45" s="294"/>
      <c r="D45" s="295"/>
      <c r="E45" s="294"/>
      <c r="F45" s="296"/>
      <c r="G45" s="296"/>
      <c r="H45" s="294"/>
      <c r="I45" s="294"/>
      <c r="J45" s="294"/>
      <c r="K45" s="294"/>
      <c r="L45" s="294"/>
      <c r="M45" s="294"/>
      <c r="N45" s="294"/>
      <c r="O45" s="294"/>
      <c r="P45" s="294"/>
      <c r="Q45" s="294"/>
      <c r="R45" s="294"/>
      <c r="S45" s="294"/>
      <c r="T45" s="294"/>
      <c r="U45" s="297"/>
      <c r="V45" s="294"/>
      <c r="W45" s="294"/>
      <c r="X45" s="294"/>
      <c r="Y45" s="294"/>
      <c r="Z45" s="294"/>
      <c r="AA45" s="294"/>
      <c r="AB45" s="295"/>
      <c r="AC45" s="295"/>
      <c r="AD45" s="295"/>
      <c r="AE45" s="295"/>
      <c r="AF45" s="295"/>
      <c r="AG45" s="295"/>
      <c r="AH45" s="295"/>
      <c r="AI45" s="295"/>
      <c r="AJ45" s="295"/>
      <c r="AK45" s="295"/>
      <c r="AL45" s="295"/>
      <c r="AM45" s="295"/>
      <c r="AN45" s="295"/>
      <c r="AO45" s="294"/>
      <c r="AP45" s="294"/>
      <c r="AQ45" s="78"/>
      <c r="AR45" s="78"/>
      <c r="AS45" s="79"/>
      <c r="AT45" s="79"/>
      <c r="AU45" s="79"/>
      <c r="AV45" s="78"/>
      <c r="AW45" s="78"/>
      <c r="AX45" s="78"/>
      <c r="AY45" s="78"/>
      <c r="AZ45" s="294"/>
      <c r="BA45" s="298"/>
    </row>
    <row r="46" ht="20.6" customHeight="1">
      <c r="A46" s="299"/>
      <c r="B46" s="300"/>
      <c r="C46" s="300"/>
      <c r="D46" s="301"/>
      <c r="E46" s="300"/>
      <c r="F46" s="302"/>
      <c r="G46" s="302"/>
      <c r="H46" s="300"/>
      <c r="I46" s="300"/>
      <c r="J46" s="300"/>
      <c r="K46" s="300"/>
      <c r="L46" s="300"/>
      <c r="M46" s="300"/>
      <c r="N46" s="300"/>
      <c r="O46" s="300"/>
      <c r="P46" s="300"/>
      <c r="Q46" s="300"/>
      <c r="R46" s="300"/>
      <c r="S46" s="300"/>
      <c r="T46" s="300"/>
      <c r="U46" s="303"/>
      <c r="V46" s="300"/>
      <c r="W46" s="300"/>
      <c r="X46" s="300"/>
      <c r="Y46" s="300"/>
      <c r="Z46" s="300"/>
      <c r="AA46" s="300"/>
      <c r="AB46" s="301"/>
      <c r="AC46" s="301"/>
      <c r="AD46" s="301"/>
      <c r="AE46" s="301"/>
      <c r="AF46" s="301"/>
      <c r="AG46" s="301"/>
      <c r="AH46" s="301"/>
      <c r="AI46" s="301"/>
      <c r="AJ46" s="301"/>
      <c r="AK46" s="301"/>
      <c r="AL46" s="301"/>
      <c r="AM46" s="301"/>
      <c r="AN46" s="301"/>
      <c r="AO46" s="300"/>
      <c r="AP46" s="300"/>
      <c r="AQ46" s="300"/>
      <c r="AR46" s="300"/>
      <c r="AS46" s="301"/>
      <c r="AT46" s="301"/>
      <c r="AU46" s="301"/>
      <c r="AV46" s="300"/>
      <c r="AW46" s="300"/>
      <c r="AX46" s="300"/>
      <c r="AY46" s="300"/>
      <c r="AZ46" s="300"/>
      <c r="BA46" s="304"/>
    </row>
  </sheetData>
  <mergeCells count="1">
    <mergeCell ref="AB2:AC2"/>
  </mergeCells>
  <pageMargins left="0.25" right="0.25" top="0.75" bottom="0.75" header="0.3" footer="0.3"/>
  <pageSetup firstPageNumber="1" fitToHeight="1" fitToWidth="1" scale="25" useFirstPageNumber="0" orientation="portrait" pageOrder="downThenOver"/>
  <headerFooter>
    <oddFooter>&amp;C&amp;"Helvetica Neue,Regular"&amp;12&amp;K000000&amp;P</odd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U97"/>
  <sheetViews>
    <sheetView workbookViewId="0" showGridLines="0" defaultGridColor="1"/>
  </sheetViews>
  <sheetFormatPr defaultColWidth="11" defaultRowHeight="20.6" customHeight="1" outlineLevelRow="0" outlineLevelCol="0"/>
  <cols>
    <col min="1" max="1" width="3.67188" style="305" customWidth="1"/>
    <col min="2" max="3" width="22.1719" style="305" customWidth="1"/>
    <col min="4" max="4" width="17.8516" style="305" customWidth="1"/>
    <col min="5" max="5" width="10.1719" style="305" customWidth="1"/>
    <col min="6" max="21" hidden="1" width="11" style="305" customWidth="1"/>
    <col min="22" max="22" width="12.3516" style="305" customWidth="1"/>
    <col min="23" max="23" width="22.8516" style="305" customWidth="1"/>
    <col min="24" max="24" width="8.85156" style="305" customWidth="1"/>
    <col min="25" max="25" width="13.6719" style="305" customWidth="1"/>
    <col min="26" max="26" width="16" style="305" customWidth="1"/>
    <col min="27" max="27" hidden="1" width="11" style="305" customWidth="1"/>
    <col min="28" max="28" width="16" style="305" customWidth="1"/>
    <col min="29" max="41" width="13.6719" style="305" customWidth="1"/>
    <col min="42" max="42" width="19.8516" style="305" customWidth="1"/>
    <col min="43" max="43" width="8.35156" style="305" customWidth="1"/>
    <col min="44" max="47" width="11" style="305" customWidth="1"/>
    <col min="48" max="16384" width="11" style="305" customWidth="1"/>
  </cols>
  <sheetData>
    <row r="1" ht="20.6" customHeight="1">
      <c r="A1" s="2"/>
      <c r="B1" s="72"/>
      <c r="C1" s="72"/>
      <c r="D1" s="73"/>
      <c r="E1" s="72"/>
      <c r="F1" s="74"/>
      <c r="G1" s="306"/>
      <c r="H1" s="307"/>
      <c r="I1" s="72"/>
      <c r="J1" s="308"/>
      <c r="K1" s="75"/>
      <c r="L1" s="309"/>
      <c r="M1" s="310"/>
      <c r="N1" s="311"/>
      <c r="O1" s="312"/>
      <c r="P1" s="313"/>
      <c r="Q1" s="314"/>
      <c r="R1" s="315"/>
      <c r="S1" s="316"/>
      <c r="T1" s="317"/>
      <c r="U1" s="74"/>
      <c r="V1" s="72"/>
      <c r="W1" s="72"/>
      <c r="X1" s="72"/>
      <c r="Y1" s="72"/>
      <c r="Z1" s="72"/>
      <c r="AA1" s="72"/>
      <c r="AB1" s="72"/>
      <c r="AC1" s="73"/>
      <c r="AD1" s="73"/>
      <c r="AE1" s="73"/>
      <c r="AF1" s="73"/>
      <c r="AG1" s="73"/>
      <c r="AH1" s="73"/>
      <c r="AI1" s="73"/>
      <c r="AJ1" s="73"/>
      <c r="AK1" s="73"/>
      <c r="AL1" s="73"/>
      <c r="AM1" s="73"/>
      <c r="AN1" s="73"/>
      <c r="AO1" s="73"/>
      <c r="AP1" s="72"/>
      <c r="AQ1" s="72"/>
      <c r="AR1" s="72"/>
      <c r="AS1" s="72"/>
      <c r="AT1" s="72"/>
      <c r="AU1" s="77"/>
    </row>
    <row r="2" ht="30" customHeight="1">
      <c r="A2" s="8"/>
      <c r="B2" s="78"/>
      <c r="C2" s="78"/>
      <c r="D2" s="79"/>
      <c r="E2" s="78"/>
      <c r="F2" s="80"/>
      <c r="G2" s="318"/>
      <c r="H2" s="319"/>
      <c r="I2" s="78"/>
      <c r="J2" s="320"/>
      <c r="K2" s="81"/>
      <c r="L2" s="321"/>
      <c r="M2" s="322"/>
      <c r="N2" s="323"/>
      <c r="O2" s="324"/>
      <c r="P2" s="325"/>
      <c r="Q2" s="326"/>
      <c r="R2" s="327"/>
      <c r="S2" s="328"/>
      <c r="T2" s="329"/>
      <c r="U2" s="80"/>
      <c r="V2" s="78"/>
      <c r="W2" s="78"/>
      <c r="X2" s="78"/>
      <c r="Y2" s="78"/>
      <c r="Z2" s="78"/>
      <c r="AA2" s="78"/>
      <c r="AB2" t="s" s="84">
        <v>22</v>
      </c>
      <c r="AC2" s="85">
        <v>0</v>
      </c>
      <c r="AD2" s="85"/>
      <c r="AE2" t="s" s="330">
        <v>23</v>
      </c>
      <c r="AF2" s="87"/>
      <c r="AG2" s="87"/>
      <c r="AH2" s="87"/>
      <c r="AI2" s="331"/>
      <c r="AJ2" s="331"/>
      <c r="AK2" s="331"/>
      <c r="AL2" s="331"/>
      <c r="AM2" s="331"/>
      <c r="AN2" s="331"/>
      <c r="AO2" s="331"/>
      <c r="AP2" s="78"/>
      <c r="AQ2" s="78"/>
      <c r="AR2" s="78"/>
      <c r="AS2" s="78"/>
      <c r="AT2" s="78"/>
      <c r="AU2" s="88"/>
    </row>
    <row r="3" ht="16" customHeight="1">
      <c r="A3" s="8"/>
      <c r="B3" s="78"/>
      <c r="C3" s="78"/>
      <c r="D3" s="79"/>
      <c r="E3" s="78"/>
      <c r="F3" s="80"/>
      <c r="G3" s="318"/>
      <c r="H3" s="319"/>
      <c r="I3" s="78"/>
      <c r="J3" s="320"/>
      <c r="K3" s="81"/>
      <c r="L3" s="321"/>
      <c r="M3" s="322"/>
      <c r="N3" s="323"/>
      <c r="O3" s="324"/>
      <c r="P3" s="325"/>
      <c r="Q3" s="326"/>
      <c r="R3" s="327"/>
      <c r="S3" s="328"/>
      <c r="T3" s="329"/>
      <c r="U3" s="80"/>
      <c r="V3" s="78"/>
      <c r="W3" s="78"/>
      <c r="X3" s="78"/>
      <c r="Y3" s="78"/>
      <c r="Z3" s="78"/>
      <c r="AA3" s="78"/>
      <c r="AB3" t="s" s="332">
        <v>24</v>
      </c>
      <c r="AC3" s="90">
        <f>SUM(AC12:AO96)</f>
        <v>0</v>
      </c>
      <c r="AD3" s="90"/>
      <c r="AE3" s="87"/>
      <c r="AF3" s="87"/>
      <c r="AG3" s="87"/>
      <c r="AH3" s="87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88"/>
    </row>
    <row r="4" ht="29.15" customHeight="1">
      <c r="A4" s="8"/>
      <c r="B4" s="78"/>
      <c r="C4" s="78"/>
      <c r="D4" s="79"/>
      <c r="E4" s="78"/>
      <c r="F4" s="93"/>
      <c r="G4" s="333"/>
      <c r="H4" s="334"/>
      <c r="I4" s="335"/>
      <c r="J4" s="336"/>
      <c r="K4" s="94"/>
      <c r="L4" s="337"/>
      <c r="M4" s="338"/>
      <c r="N4" s="339"/>
      <c r="O4" s="340"/>
      <c r="P4" s="341"/>
      <c r="Q4" s="342"/>
      <c r="R4" s="343"/>
      <c r="S4" s="344"/>
      <c r="T4" s="345"/>
      <c r="U4" s="93"/>
      <c r="V4" s="78"/>
      <c r="W4" s="78"/>
      <c r="X4" s="78"/>
      <c r="Y4" s="78"/>
      <c r="Z4" s="78"/>
      <c r="AA4" s="78"/>
      <c r="AB4" t="s" s="89">
        <v>179</v>
      </c>
      <c r="AC4" s="96">
        <v>0</v>
      </c>
      <c r="AD4" s="96"/>
      <c r="AE4" t="s" s="346">
        <v>26</v>
      </c>
      <c r="AF4" s="87"/>
      <c r="AG4" s="87"/>
      <c r="AH4" s="87"/>
      <c r="AI4" s="78"/>
      <c r="AJ4" s="78"/>
      <c r="AK4" s="78"/>
      <c r="AL4" s="78"/>
      <c r="AM4" s="78"/>
      <c r="AN4" s="78"/>
      <c r="AO4" s="78"/>
      <c r="AP4" s="78"/>
      <c r="AQ4" s="78"/>
      <c r="AR4" s="78"/>
      <c r="AS4" s="78"/>
      <c r="AT4" s="78"/>
      <c r="AU4" s="88"/>
    </row>
    <row r="5" ht="29.15" customHeight="1">
      <c r="A5" s="8"/>
      <c r="B5" s="78"/>
      <c r="C5" s="78"/>
      <c r="D5" s="79"/>
      <c r="E5" s="78"/>
      <c r="F5" s="93"/>
      <c r="G5" s="333"/>
      <c r="H5" s="334"/>
      <c r="I5" s="335"/>
      <c r="J5" s="336"/>
      <c r="K5" s="94"/>
      <c r="L5" s="337"/>
      <c r="M5" s="338"/>
      <c r="N5" s="339"/>
      <c r="O5" s="340"/>
      <c r="P5" s="341"/>
      <c r="Q5" s="342"/>
      <c r="R5" s="343"/>
      <c r="S5" s="344"/>
      <c r="T5" s="345"/>
      <c r="U5" s="93"/>
      <c r="V5" s="78"/>
      <c r="W5" s="78"/>
      <c r="X5" s="78"/>
      <c r="Y5" s="78"/>
      <c r="Z5" s="78"/>
      <c r="AA5" s="78"/>
      <c r="AB5" s="347"/>
      <c r="AC5" s="99"/>
      <c r="AD5" s="99"/>
      <c r="AE5" s="101"/>
      <c r="AF5" s="101"/>
      <c r="AG5" s="101"/>
      <c r="AH5" s="348"/>
      <c r="AI5" s="78"/>
      <c r="AJ5" s="78"/>
      <c r="AK5" s="78"/>
      <c r="AL5" s="78"/>
      <c r="AM5" s="78"/>
      <c r="AN5" s="78"/>
      <c r="AO5" s="78"/>
      <c r="AP5" s="78"/>
      <c r="AQ5" s="78"/>
      <c r="AR5" s="78"/>
      <c r="AS5" s="78"/>
      <c r="AT5" s="78"/>
      <c r="AU5" s="88"/>
    </row>
    <row r="6" ht="20.6" customHeight="1">
      <c r="A6" s="8"/>
      <c r="B6" s="78"/>
      <c r="C6" s="78"/>
      <c r="D6" s="79"/>
      <c r="E6" s="78"/>
      <c r="F6" s="80"/>
      <c r="G6" s="318"/>
      <c r="H6" s="319"/>
      <c r="I6" s="78"/>
      <c r="J6" s="320"/>
      <c r="K6" s="81"/>
      <c r="L6" s="321"/>
      <c r="M6" s="322"/>
      <c r="N6" s="323"/>
      <c r="O6" s="324"/>
      <c r="P6" s="325"/>
      <c r="Q6" s="326"/>
      <c r="R6" s="327"/>
      <c r="S6" s="328"/>
      <c r="T6" s="329"/>
      <c r="U6" s="80"/>
      <c r="V6" s="78"/>
      <c r="W6" s="78"/>
      <c r="X6" s="78"/>
      <c r="Y6" s="78"/>
      <c r="Z6" s="78"/>
      <c r="AA6" s="78"/>
      <c r="AB6" s="10"/>
      <c r="AC6" s="102"/>
      <c r="AD6" s="102"/>
      <c r="AE6" s="349"/>
      <c r="AF6" s="350"/>
      <c r="AG6" s="103"/>
      <c r="AH6" s="350"/>
      <c r="AI6" s="350"/>
      <c r="AJ6" s="350"/>
      <c r="AK6" s="350"/>
      <c r="AL6" s="350"/>
      <c r="AM6" s="350"/>
      <c r="AN6" s="350"/>
      <c r="AO6" s="350"/>
      <c r="AP6" t="s" s="351">
        <v>27</v>
      </c>
      <c r="AQ6" s="78"/>
      <c r="AR6" s="78"/>
      <c r="AS6" s="78"/>
      <c r="AT6" s="103"/>
      <c r="AU6" s="88"/>
    </row>
    <row r="7" ht="20.6" customHeight="1" hidden="1">
      <c r="A7" s="8"/>
      <c r="B7" s="78"/>
      <c r="C7" s="78"/>
      <c r="D7" s="79"/>
      <c r="E7" s="78"/>
      <c r="F7" s="80"/>
      <c r="G7" s="318"/>
      <c r="H7" s="319"/>
      <c r="I7" s="78"/>
      <c r="J7" s="320"/>
      <c r="K7" s="81"/>
      <c r="L7" s="321"/>
      <c r="M7" s="322"/>
      <c r="N7" s="323"/>
      <c r="O7" s="324"/>
      <c r="P7" s="325"/>
      <c r="Q7" s="326"/>
      <c r="R7" s="327"/>
      <c r="S7" s="328"/>
      <c r="T7" s="329"/>
      <c r="U7" s="80"/>
      <c r="V7" s="78"/>
      <c r="W7" s="78"/>
      <c r="X7" s="78"/>
      <c r="Y7" s="78"/>
      <c r="Z7" s="78"/>
      <c r="AA7" s="78"/>
      <c r="AB7" s="78"/>
      <c r="AC7" s="106"/>
      <c r="AD7" s="106"/>
      <c r="AE7" s="106"/>
      <c r="AF7" s="106"/>
      <c r="AG7" s="106"/>
      <c r="AH7" s="106"/>
      <c r="AI7" s="106"/>
      <c r="AJ7" s="106"/>
      <c r="AK7" s="106"/>
      <c r="AL7" s="106"/>
      <c r="AM7" s="106"/>
      <c r="AN7" s="106"/>
      <c r="AO7" s="106"/>
      <c r="AP7" s="107"/>
      <c r="AQ7" s="78"/>
      <c r="AR7" s="78"/>
      <c r="AS7" s="78"/>
      <c r="AT7" s="107"/>
      <c r="AU7" s="88"/>
    </row>
    <row r="8" ht="26.6" customHeight="1">
      <c r="A8" s="8"/>
      <c r="B8" s="352"/>
      <c r="C8" s="352"/>
      <c r="D8" s="353"/>
      <c r="E8" s="354"/>
      <c r="F8" s="355"/>
      <c r="G8" s="356"/>
      <c r="H8" s="357"/>
      <c r="I8" s="358"/>
      <c r="J8" s="359"/>
      <c r="K8" s="360"/>
      <c r="L8" s="361"/>
      <c r="M8" s="362"/>
      <c r="N8" s="363"/>
      <c r="O8" s="364"/>
      <c r="P8" s="365"/>
      <c r="Q8" s="366"/>
      <c r="R8" s="367"/>
      <c r="S8" s="368"/>
      <c r="T8" s="369"/>
      <c r="U8" s="355"/>
      <c r="V8" s="352"/>
      <c r="W8" s="352"/>
      <c r="X8" s="352"/>
      <c r="Y8" s="352"/>
      <c r="Z8" s="352"/>
      <c r="AA8" s="352"/>
      <c r="AB8" t="s" s="370">
        <v>28</v>
      </c>
      <c r="AC8" s="371">
        <f>SUM(H1:H97)</f>
        <v>0</v>
      </c>
      <c r="AD8" s="372">
        <f>SUM(I1:I97)</f>
        <v>0</v>
      </c>
      <c r="AE8" s="372">
        <f>SUM(J1:J97)</f>
        <v>0</v>
      </c>
      <c r="AF8" s="372">
        <f>SUM(K1:K97)</f>
        <v>0</v>
      </c>
      <c r="AG8" s="372">
        <f>SUM(L1:L97)</f>
        <v>0</v>
      </c>
      <c r="AH8" s="372">
        <f>SUM(M1:M97)</f>
        <v>0</v>
      </c>
      <c r="AI8" s="372">
        <f>SUM(N1:N97)</f>
        <v>0</v>
      </c>
      <c r="AJ8" s="372">
        <f>SUM(O1:O97)</f>
        <v>0</v>
      </c>
      <c r="AK8" s="372">
        <f>SUM(P1:P97)</f>
        <v>0</v>
      </c>
      <c r="AL8" s="372">
        <f>SUM(Q1:Q97)</f>
        <v>0</v>
      </c>
      <c r="AM8" s="372">
        <f>SUM(R1:R97)</f>
        <v>0</v>
      </c>
      <c r="AN8" s="372">
        <f>SUM(S1:S97)</f>
        <v>0</v>
      </c>
      <c r="AO8" s="373">
        <f>SUM(T1:T97)</f>
        <v>0</v>
      </c>
      <c r="AP8" s="374">
        <f>SUM(AC8:AO8)</f>
        <v>0</v>
      </c>
      <c r="AQ8" s="119"/>
      <c r="AR8" s="78"/>
      <c r="AS8" t="s" s="375">
        <v>29</v>
      </c>
      <c r="AT8" s="121">
        <v>0</v>
      </c>
      <c r="AU8" s="376"/>
    </row>
    <row r="9" ht="63" customHeight="1">
      <c r="A9" s="377"/>
      <c r="B9" t="s" s="378">
        <v>30</v>
      </c>
      <c r="C9" s="379"/>
      <c r="D9" t="s" s="380">
        <v>31</v>
      </c>
      <c r="E9" t="s" s="381">
        <v>32</v>
      </c>
      <c r="F9" t="s" s="382">
        <v>180</v>
      </c>
      <c r="G9" t="s" s="383">
        <v>33</v>
      </c>
      <c r="H9" t="s" s="384">
        <v>181</v>
      </c>
      <c r="I9" t="s" s="385">
        <v>182</v>
      </c>
      <c r="J9" t="s" s="386">
        <v>183</v>
      </c>
      <c r="K9" t="s" s="387">
        <v>184</v>
      </c>
      <c r="L9" t="s" s="388">
        <v>185</v>
      </c>
      <c r="M9" t="s" s="389">
        <v>186</v>
      </c>
      <c r="N9" t="s" s="390">
        <v>187</v>
      </c>
      <c r="O9" t="s" s="391">
        <v>188</v>
      </c>
      <c r="P9" t="s" s="392">
        <v>189</v>
      </c>
      <c r="Q9" t="s" s="393">
        <v>190</v>
      </c>
      <c r="R9" t="s" s="394">
        <v>191</v>
      </c>
      <c r="S9" t="s" s="395">
        <v>192</v>
      </c>
      <c r="T9" t="s" s="396">
        <v>193</v>
      </c>
      <c r="U9" t="s" s="382">
        <v>47</v>
      </c>
      <c r="V9" t="s" s="381">
        <v>48</v>
      </c>
      <c r="W9" t="s" s="381">
        <v>49</v>
      </c>
      <c r="X9" t="s" s="397">
        <v>50</v>
      </c>
      <c r="Y9" t="s" s="381">
        <v>51</v>
      </c>
      <c r="Z9" t="s" s="381">
        <v>52</v>
      </c>
      <c r="AA9" s="398"/>
      <c r="AB9" t="s" s="399">
        <v>194</v>
      </c>
      <c r="AC9" t="s" s="400">
        <v>195</v>
      </c>
      <c r="AD9" t="s" s="401">
        <v>35</v>
      </c>
      <c r="AE9" t="s" s="402">
        <v>196</v>
      </c>
      <c r="AF9" t="s" s="403">
        <v>197</v>
      </c>
      <c r="AG9" t="s" s="404">
        <v>198</v>
      </c>
      <c r="AH9" t="s" s="405">
        <v>199</v>
      </c>
      <c r="AI9" t="s" s="150">
        <v>200</v>
      </c>
      <c r="AJ9" t="s" s="406">
        <v>201</v>
      </c>
      <c r="AK9" t="s" s="407">
        <v>61</v>
      </c>
      <c r="AL9" t="s" s="408">
        <v>202</v>
      </c>
      <c r="AM9" t="s" s="154">
        <v>63</v>
      </c>
      <c r="AN9" t="s" s="155">
        <v>203</v>
      </c>
      <c r="AO9" t="s" s="409">
        <v>204</v>
      </c>
      <c r="AP9" t="s" s="410">
        <v>66</v>
      </c>
      <c r="AQ9" t="s" s="410">
        <v>67</v>
      </c>
      <c r="AR9" s="161"/>
      <c r="AS9" t="s" s="162">
        <v>75</v>
      </c>
      <c r="AT9" t="s" s="162">
        <v>76</v>
      </c>
      <c r="AU9" s="376"/>
    </row>
    <row r="10" ht="30" customHeight="1" hidden="1">
      <c r="A10" s="8"/>
      <c r="B10" s="411"/>
      <c r="C10" s="411"/>
      <c r="D10" s="412"/>
      <c r="E10" s="411"/>
      <c r="F10" s="413"/>
      <c r="G10" s="414"/>
      <c r="H10" s="415"/>
      <c r="I10" s="416"/>
      <c r="J10" s="417"/>
      <c r="K10" s="418"/>
      <c r="L10" s="419"/>
      <c r="M10" s="420"/>
      <c r="N10" s="421"/>
      <c r="O10" s="422"/>
      <c r="P10" s="423"/>
      <c r="Q10" s="424"/>
      <c r="R10" s="425"/>
      <c r="S10" s="426"/>
      <c r="T10" s="427"/>
      <c r="U10" s="413"/>
      <c r="V10" s="411"/>
      <c r="W10" s="411"/>
      <c r="X10" s="428"/>
      <c r="Y10" s="411"/>
      <c r="Z10" s="411"/>
      <c r="AA10" s="398"/>
      <c r="AB10" s="429"/>
      <c r="AC10" t="s" s="170">
        <v>77</v>
      </c>
      <c r="AD10" t="s" s="170">
        <v>78</v>
      </c>
      <c r="AE10" t="s" s="170">
        <v>79</v>
      </c>
      <c r="AF10" t="s" s="170">
        <v>80</v>
      </c>
      <c r="AG10" t="s" s="170">
        <v>81</v>
      </c>
      <c r="AH10" t="s" s="170">
        <v>82</v>
      </c>
      <c r="AI10" t="s" s="170">
        <v>83</v>
      </c>
      <c r="AJ10" t="s" s="170">
        <v>84</v>
      </c>
      <c r="AK10" t="s" s="170">
        <v>85</v>
      </c>
      <c r="AL10" t="s" s="170">
        <v>86</v>
      </c>
      <c r="AM10" t="s" s="170">
        <v>87</v>
      </c>
      <c r="AN10" t="s" s="170">
        <v>88</v>
      </c>
      <c r="AO10" t="s" s="170">
        <v>89</v>
      </c>
      <c r="AP10" s="430"/>
      <c r="AQ10" s="107"/>
      <c r="AR10" s="78"/>
      <c r="AS10" s="173"/>
      <c r="AT10" s="173"/>
      <c r="AU10" s="88"/>
    </row>
    <row r="11" ht="170.15" customHeight="1">
      <c r="A11" s="8"/>
      <c r="B11" s="431"/>
      <c r="C11" s="432"/>
      <c r="D11" s="433"/>
      <c r="E11" s="434"/>
      <c r="F11" s="435"/>
      <c r="G11" s="436"/>
      <c r="H11" s="437"/>
      <c r="I11" s="438"/>
      <c r="J11" s="439"/>
      <c r="K11" s="440"/>
      <c r="L11" s="441"/>
      <c r="M11" s="442"/>
      <c r="N11" s="443"/>
      <c r="O11" s="444"/>
      <c r="P11" s="445"/>
      <c r="Q11" s="446"/>
      <c r="R11" s="447"/>
      <c r="S11" s="448"/>
      <c r="T11" s="449"/>
      <c r="U11" s="450"/>
      <c r="V11" s="451"/>
      <c r="W11" s="451"/>
      <c r="X11" s="451"/>
      <c r="Y11" s="451"/>
      <c r="Z11" s="451"/>
      <c r="AA11" s="451"/>
      <c r="AB11" t="s" s="452">
        <v>205</v>
      </c>
      <c r="AC11" s="183"/>
      <c r="AD11" s="183"/>
      <c r="AE11" s="184"/>
      <c r="AF11" s="184"/>
      <c r="AG11" s="184"/>
      <c r="AH11" s="184"/>
      <c r="AI11" s="184"/>
      <c r="AJ11" s="184"/>
      <c r="AK11" s="184"/>
      <c r="AL11" s="184"/>
      <c r="AM11" s="184"/>
      <c r="AN11" s="184"/>
      <c r="AO11" s="184"/>
      <c r="AP11" s="453"/>
      <c r="AQ11" t="s" s="454">
        <v>206</v>
      </c>
      <c r="AR11" s="78"/>
      <c r="AS11" s="107"/>
      <c r="AT11" s="107"/>
      <c r="AU11" s="88"/>
    </row>
    <row r="12" ht="83.15" customHeight="1">
      <c r="A12" s="122"/>
      <c r="B12" t="s" s="186">
        <v>207</v>
      </c>
      <c r="C12" s="455"/>
      <c r="D12" t="s" s="456">
        <v>208</v>
      </c>
      <c r="E12" s="457"/>
      <c r="F12" s="458">
        <v>13.71</v>
      </c>
      <c r="G12" s="459">
        <f>SUM(AC12:AO12)*F12</f>
        <v>0</v>
      </c>
      <c r="H12" s="460">
        <f>AC12*$X$12</f>
        <v>0</v>
      </c>
      <c r="I12" s="460">
        <f>AD12*$X$12</f>
        <v>0</v>
      </c>
      <c r="J12" s="460">
        <f>AE12*$X$12</f>
        <v>0</v>
      </c>
      <c r="K12" s="460">
        <f>AF12*$X$12</f>
        <v>0</v>
      </c>
      <c r="L12" s="460">
        <f>AG12*$X$12</f>
        <v>0</v>
      </c>
      <c r="M12" s="460">
        <f>AH12*$X$12</f>
        <v>0</v>
      </c>
      <c r="N12" s="460">
        <f>AI12*$X$12</f>
        <v>0</v>
      </c>
      <c r="O12" s="460">
        <f>AJ12*$X$12</f>
        <v>0</v>
      </c>
      <c r="P12" s="460">
        <f>AK12*$X$12</f>
        <v>0</v>
      </c>
      <c r="Q12" s="460">
        <f>AL12*$X$12</f>
        <v>0</v>
      </c>
      <c r="R12" s="460">
        <f>AM12*$X$12</f>
        <v>0</v>
      </c>
      <c r="S12" s="460">
        <f>AN12*$X$12</f>
        <v>0</v>
      </c>
      <c r="T12" s="460">
        <f>AO12*$X$12</f>
        <v>0</v>
      </c>
      <c r="U12" s="461">
        <v>1</v>
      </c>
      <c r="V12" t="s" s="462">
        <v>134</v>
      </c>
      <c r="W12" t="s" s="462">
        <v>209</v>
      </c>
      <c r="X12" s="463">
        <v>1</v>
      </c>
      <c r="Y12" s="464">
        <v>11</v>
      </c>
      <c r="Z12" t="s" s="462">
        <v>96</v>
      </c>
      <c r="AA12" s="465"/>
      <c r="AB12" s="195">
        <v>385</v>
      </c>
      <c r="AC12" s="196"/>
      <c r="AD12" s="196"/>
      <c r="AE12" s="196"/>
      <c r="AF12" s="196"/>
      <c r="AG12" s="196"/>
      <c r="AH12" s="196"/>
      <c r="AI12" s="196"/>
      <c r="AJ12" s="196"/>
      <c r="AK12" s="196"/>
      <c r="AL12" s="196"/>
      <c r="AM12" s="196"/>
      <c r="AN12" s="196"/>
      <c r="AO12" s="196"/>
      <c r="AP12" s="466">
        <f>AB12*SUM(AC12:AO12)</f>
        <v>0</v>
      </c>
      <c r="AQ12" t="s" s="467">
        <f>IF(SUM(AC12:AO12)&gt;0,"Yes","No")</f>
        <v>97</v>
      </c>
      <c r="AR12" s="161"/>
      <c r="AS12" s="468">
        <v>1</v>
      </c>
      <c r="AT12" s="203">
        <f>AS12*SUM(AC12:AO12)</f>
        <v>0</v>
      </c>
      <c r="AU12" s="376"/>
    </row>
    <row r="13" ht="83.15" customHeight="1">
      <c r="A13" s="122"/>
      <c r="B13" t="s" s="204">
        <v>210</v>
      </c>
      <c r="C13" s="469"/>
      <c r="D13" t="s" s="470">
        <v>211</v>
      </c>
      <c r="E13" s="98"/>
      <c r="F13" s="471">
        <v>3.23</v>
      </c>
      <c r="G13" s="459">
        <f>SUM(AC13:AO13)*F13</f>
        <v>0</v>
      </c>
      <c r="H13" s="460">
        <f>AC13*$X$13</f>
        <v>0</v>
      </c>
      <c r="I13" s="460">
        <f>AD13*$X$13</f>
        <v>0</v>
      </c>
      <c r="J13" s="460">
        <f>AE13*$X$13</f>
        <v>0</v>
      </c>
      <c r="K13" s="460">
        <f>AF13*$X$13</f>
        <v>0</v>
      </c>
      <c r="L13" s="460">
        <f>AG13*$X$13</f>
        <v>0</v>
      </c>
      <c r="M13" s="460">
        <f>AH13*$X$13</f>
        <v>0</v>
      </c>
      <c r="N13" s="460">
        <f>AI13*$X$13</f>
        <v>0</v>
      </c>
      <c r="O13" s="460">
        <f>AJ13*$X$13</f>
        <v>0</v>
      </c>
      <c r="P13" s="460">
        <f>AK13*$X$13</f>
        <v>0</v>
      </c>
      <c r="Q13" s="460">
        <f>AL13*$X$13</f>
        <v>0</v>
      </c>
      <c r="R13" s="460">
        <f>AM13*$X$13</f>
        <v>0</v>
      </c>
      <c r="S13" s="460">
        <f>AN13*$X$13</f>
        <v>0</v>
      </c>
      <c r="T13" s="460">
        <f>AO13*$X$13</f>
        <v>0</v>
      </c>
      <c r="U13" s="472">
        <v>1</v>
      </c>
      <c r="V13" t="s" s="473">
        <v>94</v>
      </c>
      <c r="W13" t="s" s="473">
        <v>212</v>
      </c>
      <c r="X13" s="474">
        <v>1</v>
      </c>
      <c r="Y13" s="475">
        <v>3</v>
      </c>
      <c r="Z13" t="s" s="473">
        <v>96</v>
      </c>
      <c r="AA13" s="476"/>
      <c r="AB13" s="213">
        <v>200</v>
      </c>
      <c r="AC13" s="201"/>
      <c r="AD13" s="201"/>
      <c r="AE13" s="201"/>
      <c r="AF13" s="201"/>
      <c r="AG13" s="201"/>
      <c r="AH13" s="201"/>
      <c r="AI13" s="201"/>
      <c r="AJ13" s="201"/>
      <c r="AK13" s="201"/>
      <c r="AL13" s="201"/>
      <c r="AM13" s="201"/>
      <c r="AN13" s="201"/>
      <c r="AO13" s="201"/>
      <c r="AP13" s="477">
        <f>AB13*SUM(AC13:AO13)</f>
        <v>0</v>
      </c>
      <c r="AQ13" t="s" s="159">
        <f>IF(SUM(AC13:AO13)&gt;0,"Yes","No")</f>
        <v>97</v>
      </c>
      <c r="AR13" s="161"/>
      <c r="AS13" s="478">
        <v>1</v>
      </c>
      <c r="AT13" s="218">
        <f>AS13*SUM(AC13:AO13)</f>
        <v>0</v>
      </c>
      <c r="AU13" s="376"/>
    </row>
    <row r="14" ht="83.15" customHeight="1">
      <c r="A14" s="122"/>
      <c r="B14" t="s" s="479">
        <v>213</v>
      </c>
      <c r="C14" s="480"/>
      <c r="D14" t="s" s="481">
        <v>214</v>
      </c>
      <c r="E14" s="482"/>
      <c r="F14" s="483">
        <v>0.88</v>
      </c>
      <c r="G14" s="459">
        <f>SUM(AC14:AO14)*F14</f>
        <v>0</v>
      </c>
      <c r="H14" s="460">
        <f>AC14*$X$14</f>
        <v>0</v>
      </c>
      <c r="I14" s="460">
        <f>AD14*$X$14</f>
        <v>0</v>
      </c>
      <c r="J14" s="460">
        <f>AE14*$X$14</f>
        <v>0</v>
      </c>
      <c r="K14" s="460">
        <f>AF14*$X$14</f>
        <v>0</v>
      </c>
      <c r="L14" s="460">
        <f>AG14*$X$14</f>
        <v>0</v>
      </c>
      <c r="M14" s="460">
        <f>AH14*$X$14</f>
        <v>0</v>
      </c>
      <c r="N14" s="460">
        <f>AI14*$X$14</f>
        <v>0</v>
      </c>
      <c r="O14" s="460">
        <f>AJ14*$X$14</f>
        <v>0</v>
      </c>
      <c r="P14" s="460">
        <f>AK14*$X$14</f>
        <v>0</v>
      </c>
      <c r="Q14" s="460">
        <f>AL14*$X$14</f>
        <v>0</v>
      </c>
      <c r="R14" s="460">
        <f>AM14*$X$14</f>
        <v>0</v>
      </c>
      <c r="S14" s="460">
        <f>AN14*$X$14</f>
        <v>0</v>
      </c>
      <c r="T14" s="460">
        <f>AO14*$X$14</f>
        <v>0</v>
      </c>
      <c r="U14" s="484">
        <v>1</v>
      </c>
      <c r="V14" t="s" s="485">
        <v>144</v>
      </c>
      <c r="W14" t="s" s="485">
        <v>215</v>
      </c>
      <c r="X14" s="486">
        <v>1</v>
      </c>
      <c r="Y14" s="487">
        <v>0</v>
      </c>
      <c r="Z14" t="s" s="485">
        <v>96</v>
      </c>
      <c r="AA14" s="488"/>
      <c r="AB14" s="239">
        <v>120</v>
      </c>
      <c r="AC14" s="489"/>
      <c r="AD14" s="489"/>
      <c r="AE14" s="489"/>
      <c r="AF14" s="489"/>
      <c r="AG14" s="489"/>
      <c r="AH14" s="489"/>
      <c r="AI14" s="489"/>
      <c r="AJ14" s="489"/>
      <c r="AK14" s="489"/>
      <c r="AL14" s="489"/>
      <c r="AM14" s="489"/>
      <c r="AN14" s="489"/>
      <c r="AO14" s="489"/>
      <c r="AP14" s="490">
        <f>AB14*SUM(AC14:AO14)</f>
        <v>0</v>
      </c>
      <c r="AQ14" t="s" s="491">
        <f>IF(SUM(AC14:AO14)&gt;0,"Yes","No")</f>
        <v>97</v>
      </c>
      <c r="AR14" s="161"/>
      <c r="AS14" s="492">
        <v>1</v>
      </c>
      <c r="AT14" s="245">
        <f>AS14*SUM(AC14:AO14)</f>
        <v>0</v>
      </c>
      <c r="AU14" s="376"/>
    </row>
    <row r="15" ht="83.15" customHeight="1">
      <c r="A15" s="122"/>
      <c r="B15" t="s" s="493">
        <v>216</v>
      </c>
      <c r="C15" s="494"/>
      <c r="D15" t="s" s="495">
        <v>217</v>
      </c>
      <c r="E15" s="496"/>
      <c r="F15" s="497">
        <f>SUM(F12:F14)</f>
        <v>17.82</v>
      </c>
      <c r="G15" s="459">
        <f>SUM(AC15:AO15)*F15</f>
        <v>0</v>
      </c>
      <c r="H15" s="460">
        <f>AC15*$X$15</f>
        <v>0</v>
      </c>
      <c r="I15" s="460">
        <f>AD15*$X$15</f>
        <v>0</v>
      </c>
      <c r="J15" s="460">
        <f>AE15*$X$15</f>
        <v>0</v>
      </c>
      <c r="K15" s="460">
        <f>AF15*$X$15</f>
        <v>0</v>
      </c>
      <c r="L15" s="460">
        <f>AG15*$X$15</f>
        <v>0</v>
      </c>
      <c r="M15" s="460">
        <f>AH15*$X$15</f>
        <v>0</v>
      </c>
      <c r="N15" s="460">
        <f>AI15*$X$15</f>
        <v>0</v>
      </c>
      <c r="O15" s="460">
        <f>AJ15*$X$15</f>
        <v>0</v>
      </c>
      <c r="P15" s="460">
        <f>AK15*$X$15</f>
        <v>0</v>
      </c>
      <c r="Q15" s="460">
        <f>AL15*$X$15</f>
        <v>0</v>
      </c>
      <c r="R15" s="460">
        <f>AM15*$X$15</f>
        <v>0</v>
      </c>
      <c r="S15" s="460">
        <f>AN15*$X$15</f>
        <v>0</v>
      </c>
      <c r="T15" s="460">
        <f>AO15*$X$15</f>
        <v>0</v>
      </c>
      <c r="U15" s="498">
        <f>SUM(U12:U14)</f>
        <v>3</v>
      </c>
      <c r="V15" t="s" s="499">
        <v>178</v>
      </c>
      <c r="W15" s="500"/>
      <c r="X15" s="501">
        <v>3</v>
      </c>
      <c r="Y15" s="502">
        <f>SUM(Y12:Y14)</f>
        <v>14</v>
      </c>
      <c r="Z15" t="s" s="499">
        <v>96</v>
      </c>
      <c r="AA15" s="503"/>
      <c r="AB15" s="504">
        <f>SUM(AB12:AB14)</f>
        <v>705</v>
      </c>
      <c r="AC15" s="256"/>
      <c r="AD15" s="256"/>
      <c r="AE15" s="256"/>
      <c r="AF15" s="256"/>
      <c r="AG15" s="256"/>
      <c r="AH15" s="256"/>
      <c r="AI15" s="256"/>
      <c r="AJ15" s="256"/>
      <c r="AK15" s="256"/>
      <c r="AL15" s="256"/>
      <c r="AM15" s="256"/>
      <c r="AN15" s="256"/>
      <c r="AO15" s="256"/>
      <c r="AP15" s="505">
        <f>AB15*SUM(AC15:AO15)</f>
        <v>0</v>
      </c>
      <c r="AQ15" t="s" s="506">
        <f>IF(SUM(AC15:AO15)&gt;0,"Yes","No")</f>
        <v>97</v>
      </c>
      <c r="AR15" s="161"/>
      <c r="AS15" s="507">
        <v>3</v>
      </c>
      <c r="AT15" s="508">
        <f>AS15*SUM(AC15:AO15)</f>
        <v>0</v>
      </c>
      <c r="AU15" s="376"/>
    </row>
    <row r="16" ht="170.15" customHeight="1">
      <c r="A16" s="8"/>
      <c r="B16" s="175"/>
      <c r="C16" s="176"/>
      <c r="D16" s="177"/>
      <c r="E16" s="178"/>
      <c r="F16" s="509"/>
      <c r="G16" s="459">
        <f>SUM(AC16:AO16)*F16</f>
        <v>0</v>
      </c>
      <c r="H16" s="510"/>
      <c r="I16" s="511"/>
      <c r="J16" s="512"/>
      <c r="K16" s="513"/>
      <c r="L16" s="514"/>
      <c r="M16" s="515"/>
      <c r="N16" s="516"/>
      <c r="O16" s="517"/>
      <c r="P16" s="518"/>
      <c r="Q16" s="519"/>
      <c r="R16" s="520"/>
      <c r="S16" s="521"/>
      <c r="T16" s="522"/>
      <c r="U16" s="179"/>
      <c r="V16" s="181"/>
      <c r="W16" s="181"/>
      <c r="X16" s="181"/>
      <c r="Y16" s="181"/>
      <c r="Z16" s="181"/>
      <c r="AA16" s="181"/>
      <c r="AB16" t="s" s="523">
        <v>218</v>
      </c>
      <c r="AC16" s="183"/>
      <c r="AD16" s="183"/>
      <c r="AE16" s="184"/>
      <c r="AF16" s="184"/>
      <c r="AG16" s="184"/>
      <c r="AH16" s="184"/>
      <c r="AI16" s="184"/>
      <c r="AJ16" s="184"/>
      <c r="AK16" s="184"/>
      <c r="AL16" s="184"/>
      <c r="AM16" s="184"/>
      <c r="AN16" s="184"/>
      <c r="AO16" s="184"/>
      <c r="AP16" s="524"/>
      <c r="AQ16" s="524"/>
      <c r="AR16" s="78"/>
      <c r="AS16" s="107"/>
      <c r="AT16" s="107"/>
      <c r="AU16" s="88"/>
    </row>
    <row r="17" ht="83.15" customHeight="1">
      <c r="A17" s="122"/>
      <c r="B17" t="s" s="525">
        <v>219</v>
      </c>
      <c r="C17" s="455"/>
      <c r="D17" t="s" s="526">
        <v>220</v>
      </c>
      <c r="E17" s="527"/>
      <c r="F17" s="458">
        <v>7.63</v>
      </c>
      <c r="G17" s="459">
        <f>SUM(AC17:AO17)*F17</f>
        <v>0</v>
      </c>
      <c r="H17" s="460">
        <f>AC17*$X$17</f>
        <v>0</v>
      </c>
      <c r="I17" s="460">
        <f>AD17*$X$17</f>
        <v>0</v>
      </c>
      <c r="J17" s="460">
        <f>AE17*$X$17</f>
        <v>0</v>
      </c>
      <c r="K17" s="460">
        <f>AF17*$X$17</f>
        <v>0</v>
      </c>
      <c r="L17" s="460">
        <f>AG17*$X$17</f>
        <v>0</v>
      </c>
      <c r="M17" s="460">
        <f>AH17*$X$17</f>
        <v>0</v>
      </c>
      <c r="N17" s="460">
        <f>AI17*$X$17</f>
        <v>0</v>
      </c>
      <c r="O17" s="460">
        <f>AJ17*$X$17</f>
        <v>0</v>
      </c>
      <c r="P17" s="460">
        <f>AK17*$X$17</f>
        <v>0</v>
      </c>
      <c r="Q17" s="460">
        <f>AL17*$X$17</f>
        <v>0</v>
      </c>
      <c r="R17" s="460">
        <f>AM17*$X$17</f>
        <v>0</v>
      </c>
      <c r="S17" s="460">
        <f>AN17*$X$17</f>
        <v>0</v>
      </c>
      <c r="T17" s="460">
        <f>AO17*$X$17</f>
        <v>0</v>
      </c>
      <c r="U17" s="461">
        <v>1</v>
      </c>
      <c r="V17" t="s" s="528">
        <v>221</v>
      </c>
      <c r="W17" t="s" s="528">
        <v>222</v>
      </c>
      <c r="X17" s="529">
        <v>1</v>
      </c>
      <c r="Y17" s="530">
        <v>6</v>
      </c>
      <c r="Z17" t="s" s="528">
        <v>96</v>
      </c>
      <c r="AA17" s="531"/>
      <c r="AB17" s="195">
        <v>330</v>
      </c>
      <c r="AC17" s="532"/>
      <c r="AD17" s="532"/>
      <c r="AE17" s="532"/>
      <c r="AF17" s="532"/>
      <c r="AG17" s="532"/>
      <c r="AH17" s="532"/>
      <c r="AI17" s="532"/>
      <c r="AJ17" s="532"/>
      <c r="AK17" s="532"/>
      <c r="AL17" s="532"/>
      <c r="AM17" s="532"/>
      <c r="AN17" s="532"/>
      <c r="AO17" s="532"/>
      <c r="AP17" s="533">
        <f>AB17*SUM(AC17:AO17)</f>
        <v>0</v>
      </c>
      <c r="AQ17" t="s" s="534">
        <f>IF(SUM(AC17:AO17)&gt;0,"Yes","No")</f>
        <v>97</v>
      </c>
      <c r="AR17" s="161"/>
      <c r="AS17" s="468">
        <v>1</v>
      </c>
      <c r="AT17" s="203">
        <f>AS17*SUM(AC17:AO17)</f>
        <v>0</v>
      </c>
      <c r="AU17" s="376"/>
    </row>
    <row r="18" ht="83.15" customHeight="1">
      <c r="A18" s="122"/>
      <c r="B18" t="s" s="219">
        <v>223</v>
      </c>
      <c r="C18" s="469"/>
      <c r="D18" t="s" s="535">
        <v>224</v>
      </c>
      <c r="E18" s="536"/>
      <c r="F18" s="471">
        <v>7.32</v>
      </c>
      <c r="G18" s="459">
        <f>SUM(AC18:AO18)*F18</f>
        <v>0</v>
      </c>
      <c r="H18" s="460">
        <f>AC18*$X$18</f>
        <v>0</v>
      </c>
      <c r="I18" s="460">
        <f>AD18*$X$18</f>
        <v>0</v>
      </c>
      <c r="J18" s="460">
        <f>AE18*$X$18</f>
        <v>0</v>
      </c>
      <c r="K18" s="460">
        <f>AF18*$X$18</f>
        <v>0</v>
      </c>
      <c r="L18" s="460">
        <f>AG18*$X$18</f>
        <v>0</v>
      </c>
      <c r="M18" s="460">
        <f>AH18*$X$18</f>
        <v>0</v>
      </c>
      <c r="N18" s="460">
        <f>AI18*$X$18</f>
        <v>0</v>
      </c>
      <c r="O18" s="460">
        <f>AJ18*$X$18</f>
        <v>0</v>
      </c>
      <c r="P18" s="460">
        <f>AK18*$X$18</f>
        <v>0</v>
      </c>
      <c r="Q18" s="460">
        <f>AL18*$X$18</f>
        <v>0</v>
      </c>
      <c r="R18" s="460">
        <f>AM18*$X$18</f>
        <v>0</v>
      </c>
      <c r="S18" s="460">
        <f>AN18*$X$18</f>
        <v>0</v>
      </c>
      <c r="T18" s="460">
        <f>AO18*$X$18</f>
        <v>0</v>
      </c>
      <c r="U18" s="472">
        <v>1</v>
      </c>
      <c r="V18" t="s" s="537">
        <v>221</v>
      </c>
      <c r="W18" t="s" s="537">
        <v>225</v>
      </c>
      <c r="X18" s="538">
        <v>1</v>
      </c>
      <c r="Y18" s="539">
        <v>6</v>
      </c>
      <c r="Z18" t="s" s="537">
        <v>96</v>
      </c>
      <c r="AA18" s="540"/>
      <c r="AB18" s="213">
        <v>330</v>
      </c>
      <c r="AC18" s="226"/>
      <c r="AD18" s="226"/>
      <c r="AE18" s="226"/>
      <c r="AF18" s="226"/>
      <c r="AG18" s="226"/>
      <c r="AH18" s="226"/>
      <c r="AI18" s="226"/>
      <c r="AJ18" s="226"/>
      <c r="AK18" s="226"/>
      <c r="AL18" s="226"/>
      <c r="AM18" s="226"/>
      <c r="AN18" s="226"/>
      <c r="AO18" s="226"/>
      <c r="AP18" s="541">
        <f>AB18*SUM(AC18:AO18)</f>
        <v>0</v>
      </c>
      <c r="AQ18" t="s" s="542">
        <f>IF(SUM(AC18:AO18)&gt;0,"Yes","No")</f>
        <v>97</v>
      </c>
      <c r="AR18" s="161"/>
      <c r="AS18" s="478">
        <v>1</v>
      </c>
      <c r="AT18" s="218">
        <f>AS18*SUM(AC18:AO18)</f>
        <v>0</v>
      </c>
      <c r="AU18" s="376"/>
    </row>
    <row r="19" ht="83.15" customHeight="1">
      <c r="A19" s="122"/>
      <c r="B19" t="s" s="204">
        <v>226</v>
      </c>
      <c r="C19" s="469"/>
      <c r="D19" t="s" s="470">
        <v>227</v>
      </c>
      <c r="E19" s="98"/>
      <c r="F19" s="471">
        <v>7.4</v>
      </c>
      <c r="G19" s="459">
        <f>SUM(AC19:AO19)*F19</f>
        <v>0</v>
      </c>
      <c r="H19" s="460">
        <f>AC19*$X$19</f>
        <v>0</v>
      </c>
      <c r="I19" s="460">
        <f>AD19*$X$19</f>
        <v>0</v>
      </c>
      <c r="J19" s="460">
        <f>AE19*$X$19</f>
        <v>0</v>
      </c>
      <c r="K19" s="460">
        <f>AF19*$X$19</f>
        <v>0</v>
      </c>
      <c r="L19" s="460">
        <f>AG19*$X$19</f>
        <v>0</v>
      </c>
      <c r="M19" s="460">
        <f>AH19*$X$19</f>
        <v>0</v>
      </c>
      <c r="N19" s="460">
        <f>AI19*$X$19</f>
        <v>0</v>
      </c>
      <c r="O19" s="460">
        <f>AJ19*$X$19</f>
        <v>0</v>
      </c>
      <c r="P19" s="460">
        <f>AK19*$X$19</f>
        <v>0</v>
      </c>
      <c r="Q19" s="460">
        <f>AL19*$X$19</f>
        <v>0</v>
      </c>
      <c r="R19" s="460">
        <f>AM19*$X$19</f>
        <v>0</v>
      </c>
      <c r="S19" s="460">
        <f>AN19*$X$19</f>
        <v>0</v>
      </c>
      <c r="T19" s="460">
        <f>AO19*$X$19</f>
        <v>0</v>
      </c>
      <c r="U19" s="472">
        <v>1</v>
      </c>
      <c r="V19" t="s" s="473">
        <v>221</v>
      </c>
      <c r="W19" t="s" s="473">
        <v>225</v>
      </c>
      <c r="X19" s="474">
        <v>1</v>
      </c>
      <c r="Y19" s="475">
        <v>5</v>
      </c>
      <c r="Z19" t="s" s="473">
        <v>96</v>
      </c>
      <c r="AA19" s="476"/>
      <c r="AB19" s="213">
        <v>330</v>
      </c>
      <c r="AC19" s="201"/>
      <c r="AD19" s="201"/>
      <c r="AE19" s="201"/>
      <c r="AF19" s="201"/>
      <c r="AG19" s="201"/>
      <c r="AH19" s="201"/>
      <c r="AI19" s="201"/>
      <c r="AJ19" s="201"/>
      <c r="AK19" s="201"/>
      <c r="AL19" s="201"/>
      <c r="AM19" s="201"/>
      <c r="AN19" s="201"/>
      <c r="AO19" s="201"/>
      <c r="AP19" s="477">
        <f>AB19*SUM(AC19:AO19)</f>
        <v>0</v>
      </c>
      <c r="AQ19" t="s" s="159">
        <f>IF(SUM(AC19:AO19)&gt;0,"Yes","No")</f>
        <v>97</v>
      </c>
      <c r="AR19" s="161"/>
      <c r="AS19" s="478">
        <v>1</v>
      </c>
      <c r="AT19" s="218">
        <f>AS19*SUM(AC19:AO19)</f>
        <v>0</v>
      </c>
      <c r="AU19" s="376"/>
    </row>
    <row r="20" ht="83.15" customHeight="1">
      <c r="A20" s="122"/>
      <c r="B20" t="s" s="479">
        <v>228</v>
      </c>
      <c r="C20" s="480"/>
      <c r="D20" t="s" s="481">
        <v>229</v>
      </c>
      <c r="E20" s="482"/>
      <c r="F20" s="483">
        <v>7.75</v>
      </c>
      <c r="G20" s="459">
        <f>SUM(AC20:AO20)*F20</f>
        <v>0</v>
      </c>
      <c r="H20" s="460">
        <f>AC20*$X$20</f>
        <v>0</v>
      </c>
      <c r="I20" s="460">
        <f>AD20*$X$20</f>
        <v>0</v>
      </c>
      <c r="J20" s="460">
        <f>AE20*$X$20</f>
        <v>0</v>
      </c>
      <c r="K20" s="460">
        <f>AF20*$X$20</f>
        <v>0</v>
      </c>
      <c r="L20" s="460">
        <f>AG20*$X$20</f>
        <v>0</v>
      </c>
      <c r="M20" s="460">
        <f>AH20*$X$20</f>
        <v>0</v>
      </c>
      <c r="N20" s="460">
        <f>AI20*$X$20</f>
        <v>0</v>
      </c>
      <c r="O20" s="460">
        <f>AJ20*$X$20</f>
        <v>0</v>
      </c>
      <c r="P20" s="460">
        <f>AK20*$X$20</f>
        <v>0</v>
      </c>
      <c r="Q20" s="460">
        <f>AL20*$X$20</f>
        <v>0</v>
      </c>
      <c r="R20" s="460">
        <f>AM20*$X$20</f>
        <v>0</v>
      </c>
      <c r="S20" s="460">
        <f>AN20*$X$20</f>
        <v>0</v>
      </c>
      <c r="T20" s="460">
        <f>AO20*$X$20</f>
        <v>0</v>
      </c>
      <c r="U20" s="484">
        <v>1</v>
      </c>
      <c r="V20" t="s" s="485">
        <v>221</v>
      </c>
      <c r="W20" t="s" s="485">
        <v>225</v>
      </c>
      <c r="X20" s="486">
        <v>1</v>
      </c>
      <c r="Y20" s="487">
        <v>6</v>
      </c>
      <c r="Z20" t="s" s="485">
        <v>96</v>
      </c>
      <c r="AA20" s="488"/>
      <c r="AB20" s="239">
        <v>330</v>
      </c>
      <c r="AC20" s="489"/>
      <c r="AD20" s="489"/>
      <c r="AE20" s="489"/>
      <c r="AF20" s="489"/>
      <c r="AG20" s="489"/>
      <c r="AH20" s="489"/>
      <c r="AI20" s="489"/>
      <c r="AJ20" s="489"/>
      <c r="AK20" s="489"/>
      <c r="AL20" s="489"/>
      <c r="AM20" s="489"/>
      <c r="AN20" s="489"/>
      <c r="AO20" s="489"/>
      <c r="AP20" s="490">
        <f>AB20*SUM(AC20:AO20)</f>
        <v>0</v>
      </c>
      <c r="AQ20" t="s" s="491">
        <f>IF(SUM(AC20:AO20)&gt;0,"Yes","No")</f>
        <v>97</v>
      </c>
      <c r="AR20" s="161"/>
      <c r="AS20" s="492">
        <v>1</v>
      </c>
      <c r="AT20" s="245">
        <f>AS20*SUM(AC20:AO20)</f>
        <v>0</v>
      </c>
      <c r="AU20" s="376"/>
    </row>
    <row r="21" ht="83.15" customHeight="1">
      <c r="A21" s="122"/>
      <c r="B21" t="s" s="493">
        <v>230</v>
      </c>
      <c r="C21" s="494"/>
      <c r="D21" t="s" s="495">
        <v>231</v>
      </c>
      <c r="E21" s="496"/>
      <c r="F21" s="497">
        <f>SUM(F17:F20)</f>
        <v>30.1</v>
      </c>
      <c r="G21" s="459">
        <f>SUM(AC21:AO21)*F21</f>
        <v>0</v>
      </c>
      <c r="H21" s="460">
        <f>AC21*$X$21</f>
        <v>0</v>
      </c>
      <c r="I21" s="460">
        <f>AD21*$X$21</f>
        <v>0</v>
      </c>
      <c r="J21" s="460">
        <f>AE21*$X$21</f>
        <v>0</v>
      </c>
      <c r="K21" s="460">
        <f>AF21*$X$21</f>
        <v>0</v>
      </c>
      <c r="L21" s="460">
        <f>AG21*$X$21</f>
        <v>0</v>
      </c>
      <c r="M21" s="460">
        <f>AH21*$X$21</f>
        <v>0</v>
      </c>
      <c r="N21" s="460">
        <f>AI21*$X$21</f>
        <v>0</v>
      </c>
      <c r="O21" s="460">
        <f>AJ21*$X$21</f>
        <v>0</v>
      </c>
      <c r="P21" s="460">
        <f>AK21*$X$21</f>
        <v>0</v>
      </c>
      <c r="Q21" s="460">
        <f>AL21*$X$21</f>
        <v>0</v>
      </c>
      <c r="R21" s="460">
        <f>AM21*$X$21</f>
        <v>0</v>
      </c>
      <c r="S21" s="460">
        <f>AN21*$X$21</f>
        <v>0</v>
      </c>
      <c r="T21" s="460">
        <f>AO21*$X$21</f>
        <v>0</v>
      </c>
      <c r="U21" s="498">
        <f>SUM(U17:U20)</f>
        <v>4</v>
      </c>
      <c r="V21" t="s" s="499">
        <v>221</v>
      </c>
      <c r="W21" s="500"/>
      <c r="X21" s="501">
        <v>4</v>
      </c>
      <c r="Y21" s="502">
        <f>SUM(Y17:Y20)</f>
        <v>23</v>
      </c>
      <c r="Z21" t="s" s="499">
        <v>96</v>
      </c>
      <c r="AA21" s="503"/>
      <c r="AB21" s="504">
        <f>SUM(AB17:AB20)</f>
        <v>1320</v>
      </c>
      <c r="AC21" s="256"/>
      <c r="AD21" s="256"/>
      <c r="AE21" s="256"/>
      <c r="AF21" s="256"/>
      <c r="AG21" s="256"/>
      <c r="AH21" s="256"/>
      <c r="AI21" s="256"/>
      <c r="AJ21" s="256"/>
      <c r="AK21" s="256"/>
      <c r="AL21" s="256"/>
      <c r="AM21" s="256"/>
      <c r="AN21" s="256"/>
      <c r="AO21" s="256"/>
      <c r="AP21" s="505">
        <f>AB21*SUM(AC21:AO21)</f>
        <v>0</v>
      </c>
      <c r="AQ21" t="s" s="506">
        <f>IF(SUM(AC21:AO21)&gt;0,"Yes","No")</f>
        <v>97</v>
      </c>
      <c r="AR21" s="161"/>
      <c r="AS21" s="507">
        <v>4</v>
      </c>
      <c r="AT21" s="508">
        <f>AS21*SUM(AC21:AO21)</f>
        <v>0</v>
      </c>
      <c r="AU21" s="376"/>
    </row>
    <row r="22" ht="170.15" customHeight="1">
      <c r="A22" s="8"/>
      <c r="B22" s="175"/>
      <c r="C22" s="176"/>
      <c r="D22" s="177"/>
      <c r="E22" s="178"/>
      <c r="F22" s="509"/>
      <c r="G22" s="459">
        <f>SUM(AC22:AO22)*F22</f>
        <v>0</v>
      </c>
      <c r="H22" s="510"/>
      <c r="I22" s="511"/>
      <c r="J22" s="512"/>
      <c r="K22" s="513"/>
      <c r="L22" s="514"/>
      <c r="M22" s="515"/>
      <c r="N22" s="516"/>
      <c r="O22" s="517"/>
      <c r="P22" s="518"/>
      <c r="Q22" s="519"/>
      <c r="R22" s="520"/>
      <c r="S22" s="521"/>
      <c r="T22" s="522"/>
      <c r="U22" s="179"/>
      <c r="V22" s="181"/>
      <c r="W22" s="181"/>
      <c r="X22" s="181"/>
      <c r="Y22" s="181"/>
      <c r="Z22" s="181"/>
      <c r="AA22" s="181"/>
      <c r="AB22" t="s" s="523">
        <v>232</v>
      </c>
      <c r="AC22" s="183"/>
      <c r="AD22" s="183"/>
      <c r="AE22" s="184"/>
      <c r="AF22" s="184"/>
      <c r="AG22" s="184"/>
      <c r="AH22" s="184"/>
      <c r="AI22" s="184"/>
      <c r="AJ22" s="184"/>
      <c r="AK22" s="184"/>
      <c r="AL22" s="184"/>
      <c r="AM22" s="184"/>
      <c r="AN22" s="184"/>
      <c r="AO22" s="184"/>
      <c r="AP22" s="524"/>
      <c r="AQ22" s="524"/>
      <c r="AR22" s="78"/>
      <c r="AS22" s="107"/>
      <c r="AT22" s="107"/>
      <c r="AU22" s="88"/>
    </row>
    <row r="23" ht="83.15" customHeight="1">
      <c r="A23" s="122"/>
      <c r="B23" t="s" s="525">
        <v>233</v>
      </c>
      <c r="C23" s="455"/>
      <c r="D23" t="s" s="526">
        <v>234</v>
      </c>
      <c r="E23" s="527"/>
      <c r="F23" s="543">
        <v>0.39</v>
      </c>
      <c r="G23" s="459">
        <f>SUM(AC23:AO23)*F23</f>
        <v>0</v>
      </c>
      <c r="H23" s="460">
        <f>AC23*$X$23</f>
        <v>0</v>
      </c>
      <c r="I23" s="460">
        <f>AD23*$X$23</f>
        <v>0</v>
      </c>
      <c r="J23" s="460">
        <f>AE23*$X$23</f>
        <v>0</v>
      </c>
      <c r="K23" s="460">
        <f>AF23*$X$23</f>
        <v>0</v>
      </c>
      <c r="L23" s="460">
        <f>AG23*$X$23</f>
        <v>0</v>
      </c>
      <c r="M23" s="460">
        <f>AH23*$X$23</f>
        <v>0</v>
      </c>
      <c r="N23" s="460">
        <f>AI23*$X$23</f>
        <v>0</v>
      </c>
      <c r="O23" s="460">
        <f>AJ23*$X$23</f>
        <v>0</v>
      </c>
      <c r="P23" s="460">
        <f>AK23*$X$23</f>
        <v>0</v>
      </c>
      <c r="Q23" s="460">
        <f>AL23*$X$23</f>
        <v>0</v>
      </c>
      <c r="R23" s="460">
        <f>AM23*$X$23</f>
        <v>0</v>
      </c>
      <c r="S23" s="460">
        <f>AN23*$X$23</f>
        <v>0</v>
      </c>
      <c r="T23" s="460">
        <f>AO23*$X$23</f>
        <v>0</v>
      </c>
      <c r="U23" s="544">
        <v>1</v>
      </c>
      <c r="V23" t="s" s="528">
        <v>144</v>
      </c>
      <c r="W23" t="s" s="528">
        <v>235</v>
      </c>
      <c r="X23" s="529">
        <v>1</v>
      </c>
      <c r="Y23" s="530">
        <v>0</v>
      </c>
      <c r="Z23" t="s" s="528">
        <v>96</v>
      </c>
      <c r="AA23" s="531"/>
      <c r="AB23" s="195">
        <v>77</v>
      </c>
      <c r="AC23" s="532"/>
      <c r="AD23" s="532"/>
      <c r="AE23" s="532"/>
      <c r="AF23" s="532"/>
      <c r="AG23" s="532"/>
      <c r="AH23" s="532"/>
      <c r="AI23" s="532"/>
      <c r="AJ23" s="532"/>
      <c r="AK23" s="532"/>
      <c r="AL23" s="532"/>
      <c r="AM23" s="532"/>
      <c r="AN23" s="532"/>
      <c r="AO23" s="532"/>
      <c r="AP23" s="533">
        <f>AB23*SUM(AC23:AO23)</f>
        <v>0</v>
      </c>
      <c r="AQ23" t="s" s="534">
        <f>IF(SUM(AC23:AO23)&gt;0,"Yes","No")</f>
        <v>97</v>
      </c>
      <c r="AR23" s="161"/>
      <c r="AS23" s="545">
        <v>1</v>
      </c>
      <c r="AT23" s="203">
        <f>AS23*SUM(AC23:AO23)</f>
        <v>0</v>
      </c>
      <c r="AU23" s="376"/>
    </row>
    <row r="24" ht="83.15" customHeight="1">
      <c r="A24" s="122"/>
      <c r="B24" t="s" s="219">
        <v>236</v>
      </c>
      <c r="C24" s="469"/>
      <c r="D24" t="s" s="535">
        <v>237</v>
      </c>
      <c r="E24" s="536"/>
      <c r="F24" s="546">
        <v>0.48</v>
      </c>
      <c r="G24" s="459">
        <f>SUM(AC24:AO24)*F24</f>
        <v>0</v>
      </c>
      <c r="H24" s="460">
        <f>AC24*$X$24</f>
        <v>0</v>
      </c>
      <c r="I24" s="460">
        <f>AD24*$X$24</f>
        <v>0</v>
      </c>
      <c r="J24" s="460">
        <f>AE24*$X$24</f>
        <v>0</v>
      </c>
      <c r="K24" s="460">
        <f>AF24*$X$24</f>
        <v>0</v>
      </c>
      <c r="L24" s="460">
        <f>AG24*$X$24</f>
        <v>0</v>
      </c>
      <c r="M24" s="460">
        <f>AH24*$X$24</f>
        <v>0</v>
      </c>
      <c r="N24" s="460">
        <f>AI24*$X$24</f>
        <v>0</v>
      </c>
      <c r="O24" s="460">
        <f>AJ24*$X$24</f>
        <v>0</v>
      </c>
      <c r="P24" s="460">
        <f>AK24*$X$24</f>
        <v>0</v>
      </c>
      <c r="Q24" s="460">
        <f>AL24*$X$24</f>
        <v>0</v>
      </c>
      <c r="R24" s="460">
        <f>AM24*$X$24</f>
        <v>0</v>
      </c>
      <c r="S24" s="460">
        <f>AN24*$X$24</f>
        <v>0</v>
      </c>
      <c r="T24" s="460">
        <f>AO24*$X$24</f>
        <v>0</v>
      </c>
      <c r="U24" s="547">
        <v>1</v>
      </c>
      <c r="V24" t="s" s="537">
        <v>144</v>
      </c>
      <c r="W24" t="s" s="537">
        <v>238</v>
      </c>
      <c r="X24" s="538">
        <v>1</v>
      </c>
      <c r="Y24" s="539">
        <v>0</v>
      </c>
      <c r="Z24" t="s" s="537">
        <v>96</v>
      </c>
      <c r="AA24" s="540"/>
      <c r="AB24" s="213">
        <v>77</v>
      </c>
      <c r="AC24" s="226"/>
      <c r="AD24" s="226"/>
      <c r="AE24" s="226"/>
      <c r="AF24" s="226"/>
      <c r="AG24" s="226"/>
      <c r="AH24" s="226"/>
      <c r="AI24" s="226"/>
      <c r="AJ24" s="226"/>
      <c r="AK24" s="226"/>
      <c r="AL24" s="226"/>
      <c r="AM24" s="226"/>
      <c r="AN24" s="226"/>
      <c r="AO24" s="226"/>
      <c r="AP24" s="541">
        <f>AB24*SUM(AC24:AO24)</f>
        <v>0</v>
      </c>
      <c r="AQ24" t="s" s="542">
        <f>IF(SUM(AC24:AO24)&gt;0,"Yes","No")</f>
        <v>97</v>
      </c>
      <c r="AR24" s="161"/>
      <c r="AS24" s="548">
        <v>1</v>
      </c>
      <c r="AT24" s="218">
        <f>AS24*SUM(AC24:AO24)</f>
        <v>0</v>
      </c>
      <c r="AU24" s="376"/>
    </row>
    <row r="25" ht="83.15" customHeight="1">
      <c r="A25" s="122"/>
      <c r="B25" t="s" s="204">
        <v>239</v>
      </c>
      <c r="C25" s="469"/>
      <c r="D25" t="s" s="470">
        <v>240</v>
      </c>
      <c r="E25" s="98"/>
      <c r="F25" s="546">
        <v>0.61</v>
      </c>
      <c r="G25" s="459">
        <f>SUM(AC25:AO25)*F25</f>
        <v>0</v>
      </c>
      <c r="H25" s="460">
        <f>AC25*$X$25</f>
        <v>0</v>
      </c>
      <c r="I25" s="460">
        <f>AD25*$X$25</f>
        <v>0</v>
      </c>
      <c r="J25" s="460">
        <f>AE25*$X$25</f>
        <v>0</v>
      </c>
      <c r="K25" s="460">
        <f>AF25*$X$25</f>
        <v>0</v>
      </c>
      <c r="L25" s="460">
        <f>AG25*$X$25</f>
        <v>0</v>
      </c>
      <c r="M25" s="460">
        <f>AH25*$X$25</f>
        <v>0</v>
      </c>
      <c r="N25" s="460">
        <f>AI25*$X$25</f>
        <v>0</v>
      </c>
      <c r="O25" s="460">
        <f>AJ25*$X$25</f>
        <v>0</v>
      </c>
      <c r="P25" s="460">
        <f>AK25*$X$25</f>
        <v>0</v>
      </c>
      <c r="Q25" s="460">
        <f>AL25*$X$25</f>
        <v>0</v>
      </c>
      <c r="R25" s="460">
        <f>AM25*$X$25</f>
        <v>0</v>
      </c>
      <c r="S25" s="460">
        <f>AN25*$X$25</f>
        <v>0</v>
      </c>
      <c r="T25" s="460">
        <f>AO25*$X$25</f>
        <v>0</v>
      </c>
      <c r="U25" s="547">
        <v>1</v>
      </c>
      <c r="V25" t="s" s="473">
        <v>144</v>
      </c>
      <c r="W25" t="s" s="473">
        <v>241</v>
      </c>
      <c r="X25" s="474">
        <v>1</v>
      </c>
      <c r="Y25" s="475">
        <v>0</v>
      </c>
      <c r="Z25" t="s" s="473">
        <v>96</v>
      </c>
      <c r="AA25" s="476"/>
      <c r="AB25" s="213">
        <v>77</v>
      </c>
      <c r="AC25" s="201"/>
      <c r="AD25" s="201"/>
      <c r="AE25" s="201"/>
      <c r="AF25" s="201"/>
      <c r="AG25" s="201"/>
      <c r="AH25" s="201"/>
      <c r="AI25" s="201"/>
      <c r="AJ25" s="201"/>
      <c r="AK25" s="201"/>
      <c r="AL25" s="201"/>
      <c r="AM25" s="201"/>
      <c r="AN25" s="201"/>
      <c r="AO25" s="201"/>
      <c r="AP25" s="477">
        <f>AB25*SUM(AC25:AO25)</f>
        <v>0</v>
      </c>
      <c r="AQ25" t="s" s="159">
        <f>IF(SUM(AC25:AO25)&gt;0,"Yes","No")</f>
        <v>97</v>
      </c>
      <c r="AR25" s="161"/>
      <c r="AS25" s="548">
        <v>1</v>
      </c>
      <c r="AT25" s="218">
        <f>AS25*SUM(AC25:AO25)</f>
        <v>0</v>
      </c>
      <c r="AU25" s="376"/>
    </row>
    <row r="26" ht="83.15" customHeight="1">
      <c r="A26" s="122"/>
      <c r="B26" t="s" s="219">
        <v>242</v>
      </c>
      <c r="C26" s="469"/>
      <c r="D26" t="s" s="535">
        <v>243</v>
      </c>
      <c r="E26" s="536"/>
      <c r="F26" s="546">
        <v>0.6899999999999999</v>
      </c>
      <c r="G26" s="459">
        <f>SUM(AC26:AO26)*F26</f>
        <v>0</v>
      </c>
      <c r="H26" s="460">
        <f>AC26*$X$26</f>
        <v>0</v>
      </c>
      <c r="I26" s="460">
        <f>AD26*$X$26</f>
        <v>0</v>
      </c>
      <c r="J26" s="460">
        <f>AE26*$X$26</f>
        <v>0</v>
      </c>
      <c r="K26" s="460">
        <f>AF26*$X$26</f>
        <v>0</v>
      </c>
      <c r="L26" s="460">
        <f>AG26*$X$26</f>
        <v>0</v>
      </c>
      <c r="M26" s="460">
        <f>AH26*$X$26</f>
        <v>0</v>
      </c>
      <c r="N26" s="460">
        <f>AI26*$X$26</f>
        <v>0</v>
      </c>
      <c r="O26" s="460">
        <f>AJ26*$X$26</f>
        <v>0</v>
      </c>
      <c r="P26" s="460">
        <f>AK26*$X$26</f>
        <v>0</v>
      </c>
      <c r="Q26" s="460">
        <f>AL26*$X$26</f>
        <v>0</v>
      </c>
      <c r="R26" s="460">
        <f>AM26*$X$26</f>
        <v>0</v>
      </c>
      <c r="S26" s="460">
        <f>AN26*$X$26</f>
        <v>0</v>
      </c>
      <c r="T26" s="460">
        <f>AO26*$X$26</f>
        <v>0</v>
      </c>
      <c r="U26" s="547">
        <v>1</v>
      </c>
      <c r="V26" t="s" s="537">
        <v>144</v>
      </c>
      <c r="W26" t="s" s="537">
        <v>244</v>
      </c>
      <c r="X26" s="538">
        <v>1</v>
      </c>
      <c r="Y26" s="539">
        <v>0</v>
      </c>
      <c r="Z26" t="s" s="537">
        <v>96</v>
      </c>
      <c r="AA26" s="540"/>
      <c r="AB26" s="213">
        <v>77</v>
      </c>
      <c r="AC26" s="226"/>
      <c r="AD26" s="226"/>
      <c r="AE26" s="226"/>
      <c r="AF26" s="226"/>
      <c r="AG26" s="226"/>
      <c r="AH26" s="226"/>
      <c r="AI26" s="226"/>
      <c r="AJ26" s="226"/>
      <c r="AK26" s="226"/>
      <c r="AL26" s="226"/>
      <c r="AM26" s="226"/>
      <c r="AN26" s="226"/>
      <c r="AO26" s="226"/>
      <c r="AP26" s="541">
        <f>AB26*SUM(AC26:AO26)</f>
        <v>0</v>
      </c>
      <c r="AQ26" t="s" s="542">
        <f>IF(SUM(AC26:AO26)&gt;0,"Yes","No")</f>
        <v>97</v>
      </c>
      <c r="AR26" s="161"/>
      <c r="AS26" s="548">
        <v>1</v>
      </c>
      <c r="AT26" s="218">
        <f>AS26*SUM(AC26:AO26)</f>
        <v>0</v>
      </c>
      <c r="AU26" s="376"/>
    </row>
    <row r="27" ht="83.15" customHeight="1">
      <c r="A27" s="122"/>
      <c r="B27" t="s" s="204">
        <v>245</v>
      </c>
      <c r="C27" s="469"/>
      <c r="D27" t="s" s="470">
        <v>246</v>
      </c>
      <c r="E27" s="98"/>
      <c r="F27" s="546">
        <v>0.76</v>
      </c>
      <c r="G27" s="459">
        <f>SUM(AC27:AO27)*F27</f>
        <v>0</v>
      </c>
      <c r="H27" s="460">
        <f>AC27*$X$27</f>
        <v>0</v>
      </c>
      <c r="I27" s="460">
        <f>AD27*$X$27</f>
        <v>0</v>
      </c>
      <c r="J27" s="460">
        <f>AE27*$X$27</f>
        <v>0</v>
      </c>
      <c r="K27" s="460">
        <f>AF27*$X$27</f>
        <v>0</v>
      </c>
      <c r="L27" s="460">
        <f>AG27*$X$27</f>
        <v>0</v>
      </c>
      <c r="M27" s="460">
        <f>AH27*$X$27</f>
        <v>0</v>
      </c>
      <c r="N27" s="460">
        <f>AI27*$X$27</f>
        <v>0</v>
      </c>
      <c r="O27" s="460">
        <f>AJ27*$X$27</f>
        <v>0</v>
      </c>
      <c r="P27" s="460">
        <f>AK27*$X$27</f>
        <v>0</v>
      </c>
      <c r="Q27" s="460">
        <f>AL27*$X$27</f>
        <v>0</v>
      </c>
      <c r="R27" s="460">
        <f>AM27*$X$27</f>
        <v>0</v>
      </c>
      <c r="S27" s="460">
        <f>AN27*$X$27</f>
        <v>0</v>
      </c>
      <c r="T27" s="460">
        <f>AO27*$X$27</f>
        <v>0</v>
      </c>
      <c r="U27" s="547">
        <v>1</v>
      </c>
      <c r="V27" t="s" s="473">
        <v>94</v>
      </c>
      <c r="W27" t="s" s="473">
        <v>247</v>
      </c>
      <c r="X27" s="474">
        <v>1</v>
      </c>
      <c r="Y27" s="475">
        <v>0</v>
      </c>
      <c r="Z27" t="s" s="473">
        <v>96</v>
      </c>
      <c r="AA27" s="476"/>
      <c r="AB27" s="213">
        <v>85</v>
      </c>
      <c r="AC27" s="201"/>
      <c r="AD27" s="201"/>
      <c r="AE27" s="201"/>
      <c r="AF27" s="201"/>
      <c r="AG27" s="201"/>
      <c r="AH27" s="201"/>
      <c r="AI27" s="201"/>
      <c r="AJ27" s="201"/>
      <c r="AK27" s="201"/>
      <c r="AL27" s="201"/>
      <c r="AM27" s="201"/>
      <c r="AN27" s="201"/>
      <c r="AO27" s="201"/>
      <c r="AP27" s="477">
        <f>AB27*SUM(AC27:AO27)</f>
        <v>0</v>
      </c>
      <c r="AQ27" t="s" s="159">
        <f>IF(SUM(AC27:AO27)&gt;0,"Yes","No")</f>
        <v>97</v>
      </c>
      <c r="AR27" s="161"/>
      <c r="AS27" s="548">
        <v>1</v>
      </c>
      <c r="AT27" s="218">
        <f>AS27*SUM(AC27:AO27)</f>
        <v>0</v>
      </c>
      <c r="AU27" s="376"/>
    </row>
    <row r="28" ht="83.15" customHeight="1">
      <c r="A28" s="122"/>
      <c r="B28" t="s" s="219">
        <v>248</v>
      </c>
      <c r="C28" s="469"/>
      <c r="D28" t="s" s="535">
        <v>249</v>
      </c>
      <c r="E28" s="536"/>
      <c r="F28" s="546">
        <v>0.93</v>
      </c>
      <c r="G28" s="459">
        <f>SUM(AC28:AO28)*F28</f>
        <v>0</v>
      </c>
      <c r="H28" s="460">
        <f>AC28*$X$28</f>
        <v>0</v>
      </c>
      <c r="I28" s="460">
        <f>AD28*$X$28</f>
        <v>0</v>
      </c>
      <c r="J28" s="460">
        <f>AE28*$X$28</f>
        <v>0</v>
      </c>
      <c r="K28" s="460">
        <f>AF28*$X$28</f>
        <v>0</v>
      </c>
      <c r="L28" s="460">
        <f>AG28*$X$28</f>
        <v>0</v>
      </c>
      <c r="M28" s="460">
        <f>AH28*$X$28</f>
        <v>0</v>
      </c>
      <c r="N28" s="460">
        <f>AI28*$X$28</f>
        <v>0</v>
      </c>
      <c r="O28" s="460">
        <f>AJ28*$X$28</f>
        <v>0</v>
      </c>
      <c r="P28" s="460">
        <f>AK28*$X$28</f>
        <v>0</v>
      </c>
      <c r="Q28" s="460">
        <f>AL28*$X$28</f>
        <v>0</v>
      </c>
      <c r="R28" s="460">
        <f>AM28*$X$28</f>
        <v>0</v>
      </c>
      <c r="S28" s="460">
        <f>AN28*$X$28</f>
        <v>0</v>
      </c>
      <c r="T28" s="460">
        <f>AO28*$X$28</f>
        <v>0</v>
      </c>
      <c r="U28" s="547">
        <v>1</v>
      </c>
      <c r="V28" t="s" s="537">
        <v>94</v>
      </c>
      <c r="W28" t="s" s="537">
        <v>250</v>
      </c>
      <c r="X28" s="538">
        <v>1</v>
      </c>
      <c r="Y28" s="539">
        <v>0</v>
      </c>
      <c r="Z28" t="s" s="537">
        <v>96</v>
      </c>
      <c r="AA28" s="540"/>
      <c r="AB28" s="213">
        <v>85</v>
      </c>
      <c r="AC28" s="226"/>
      <c r="AD28" s="226"/>
      <c r="AE28" s="226"/>
      <c r="AF28" s="226"/>
      <c r="AG28" s="226"/>
      <c r="AH28" s="226"/>
      <c r="AI28" s="226"/>
      <c r="AJ28" s="226"/>
      <c r="AK28" s="226"/>
      <c r="AL28" s="226"/>
      <c r="AM28" s="226"/>
      <c r="AN28" s="226"/>
      <c r="AO28" s="226"/>
      <c r="AP28" s="541">
        <f>AB28*SUM(AC28:AO28)</f>
        <v>0</v>
      </c>
      <c r="AQ28" t="s" s="542">
        <f>IF(SUM(AC28:AO28)&gt;0,"Yes","No")</f>
        <v>97</v>
      </c>
      <c r="AR28" s="161"/>
      <c r="AS28" s="548">
        <v>1</v>
      </c>
      <c r="AT28" s="218">
        <f>AS28*SUM(AC28:AO28)</f>
        <v>0</v>
      </c>
      <c r="AU28" s="376"/>
    </row>
    <row r="29" ht="83.15" customHeight="1">
      <c r="A29" s="122"/>
      <c r="B29" t="s" s="204">
        <v>251</v>
      </c>
      <c r="C29" s="469"/>
      <c r="D29" t="s" s="470">
        <v>252</v>
      </c>
      <c r="E29" s="98"/>
      <c r="F29" s="546">
        <v>1.15</v>
      </c>
      <c r="G29" s="459">
        <f>SUM(AC29:AO29)*F29</f>
        <v>0</v>
      </c>
      <c r="H29" s="460">
        <f>AC29*$X$29</f>
        <v>0</v>
      </c>
      <c r="I29" s="460">
        <f>AD29*$X$29</f>
        <v>0</v>
      </c>
      <c r="J29" s="460">
        <f>AE29*$X$29</f>
        <v>0</v>
      </c>
      <c r="K29" s="460">
        <f>AF29*$X$29</f>
        <v>0</v>
      </c>
      <c r="L29" s="460">
        <f>AG29*$X$29</f>
        <v>0</v>
      </c>
      <c r="M29" s="460">
        <f>AH29*$X$29</f>
        <v>0</v>
      </c>
      <c r="N29" s="460">
        <f>AI29*$X$29</f>
        <v>0</v>
      </c>
      <c r="O29" s="460">
        <f>AJ29*$X$29</f>
        <v>0</v>
      </c>
      <c r="P29" s="460">
        <f>AK29*$X$29</f>
        <v>0</v>
      </c>
      <c r="Q29" s="460">
        <f>AL29*$X$29</f>
        <v>0</v>
      </c>
      <c r="R29" s="460">
        <f>AM29*$X$29</f>
        <v>0</v>
      </c>
      <c r="S29" s="460">
        <f>AN29*$X$29</f>
        <v>0</v>
      </c>
      <c r="T29" s="460">
        <f>AO29*$X$29</f>
        <v>0</v>
      </c>
      <c r="U29" s="547">
        <v>1</v>
      </c>
      <c r="V29" t="s" s="473">
        <v>94</v>
      </c>
      <c r="W29" t="s" s="473">
        <v>253</v>
      </c>
      <c r="X29" s="474">
        <v>1</v>
      </c>
      <c r="Y29" s="475">
        <v>0</v>
      </c>
      <c r="Z29" t="s" s="473">
        <v>96</v>
      </c>
      <c r="AA29" s="476"/>
      <c r="AB29" s="213">
        <v>85</v>
      </c>
      <c r="AC29" s="201"/>
      <c r="AD29" s="201"/>
      <c r="AE29" s="20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477">
        <f>AB29*SUM(AC29:AO29)</f>
        <v>0</v>
      </c>
      <c r="AQ29" t="s" s="159">
        <f>IF(SUM(AC29:AO29)&gt;0,"Yes","No")</f>
        <v>97</v>
      </c>
      <c r="AR29" s="161"/>
      <c r="AS29" s="548">
        <v>1</v>
      </c>
      <c r="AT29" s="218">
        <f>AS29*SUM(AC29:AO29)</f>
        <v>0</v>
      </c>
      <c r="AU29" s="376"/>
    </row>
    <row r="30" ht="83.15" customHeight="1">
      <c r="A30" s="122"/>
      <c r="B30" t="s" s="219">
        <v>254</v>
      </c>
      <c r="C30" s="469"/>
      <c r="D30" t="s" s="535">
        <v>255</v>
      </c>
      <c r="E30" s="536"/>
      <c r="F30" s="546">
        <v>1.3</v>
      </c>
      <c r="G30" s="459">
        <f>SUM(AC30:AO30)*F30</f>
        <v>0</v>
      </c>
      <c r="H30" s="460">
        <f>AC30*$X$30</f>
        <v>0</v>
      </c>
      <c r="I30" s="460">
        <f>AD30*$X$30</f>
        <v>0</v>
      </c>
      <c r="J30" s="460">
        <f>AE30*$X$30</f>
        <v>0</v>
      </c>
      <c r="K30" s="460">
        <f>AF30*$X$30</f>
        <v>0</v>
      </c>
      <c r="L30" s="460">
        <f>AG30*$X$30</f>
        <v>0</v>
      </c>
      <c r="M30" s="460">
        <f>AH30*$X$30</f>
        <v>0</v>
      </c>
      <c r="N30" s="460">
        <f>AI30*$X$30</f>
        <v>0</v>
      </c>
      <c r="O30" s="460">
        <f>AJ30*$X$30</f>
        <v>0</v>
      </c>
      <c r="P30" s="460">
        <f>AK30*$X$30</f>
        <v>0</v>
      </c>
      <c r="Q30" s="460">
        <f>AL30*$X$30</f>
        <v>0</v>
      </c>
      <c r="R30" s="460">
        <f>AM30*$X$30</f>
        <v>0</v>
      </c>
      <c r="S30" s="460">
        <f>AN30*$X$30</f>
        <v>0</v>
      </c>
      <c r="T30" s="460">
        <f>AO30*$X$30</f>
        <v>0</v>
      </c>
      <c r="U30" s="547">
        <v>1</v>
      </c>
      <c r="V30" t="s" s="537">
        <v>94</v>
      </c>
      <c r="W30" t="s" s="537">
        <v>256</v>
      </c>
      <c r="X30" s="538">
        <v>1</v>
      </c>
      <c r="Y30" s="539">
        <v>0</v>
      </c>
      <c r="Z30" t="s" s="537">
        <v>96</v>
      </c>
      <c r="AA30" s="540"/>
      <c r="AB30" s="213">
        <v>85</v>
      </c>
      <c r="AC30" s="226"/>
      <c r="AD30" s="226"/>
      <c r="AE30" s="226"/>
      <c r="AF30" s="226"/>
      <c r="AG30" s="226"/>
      <c r="AH30" s="226"/>
      <c r="AI30" s="226"/>
      <c r="AJ30" s="226"/>
      <c r="AK30" s="226"/>
      <c r="AL30" s="226"/>
      <c r="AM30" s="226"/>
      <c r="AN30" s="226"/>
      <c r="AO30" s="226"/>
      <c r="AP30" s="541">
        <f>AB30*SUM(AC30:AO30)</f>
        <v>0</v>
      </c>
      <c r="AQ30" t="s" s="542">
        <f>IF(SUM(AC30:AO30)&gt;0,"Yes","No")</f>
        <v>97</v>
      </c>
      <c r="AR30" s="161"/>
      <c r="AS30" s="548">
        <v>1</v>
      </c>
      <c r="AT30" s="218">
        <f>AS30*SUM(AC30:AO30)</f>
        <v>0</v>
      </c>
      <c r="AU30" s="376"/>
    </row>
    <row r="31" ht="83.15" customHeight="1">
      <c r="A31" s="122"/>
      <c r="B31" t="s" s="204">
        <v>257</v>
      </c>
      <c r="C31" s="469"/>
      <c r="D31" t="s" s="470">
        <v>258</v>
      </c>
      <c r="E31" s="98"/>
      <c r="F31" s="546">
        <v>1.9</v>
      </c>
      <c r="G31" s="459">
        <f>SUM(AC31:AO31)*F31</f>
        <v>0</v>
      </c>
      <c r="H31" s="460">
        <f>AC31*$X$31</f>
        <v>0</v>
      </c>
      <c r="I31" s="460">
        <f>AD31*$X$31</f>
        <v>0</v>
      </c>
      <c r="J31" s="460">
        <f>AE31*$X$31</f>
        <v>0</v>
      </c>
      <c r="K31" s="460">
        <f>AF31*$X$31</f>
        <v>0</v>
      </c>
      <c r="L31" s="460">
        <f>AG31*$X$31</f>
        <v>0</v>
      </c>
      <c r="M31" s="460">
        <f>AH31*$X$31</f>
        <v>0</v>
      </c>
      <c r="N31" s="460">
        <f>AI31*$X$31</f>
        <v>0</v>
      </c>
      <c r="O31" s="460">
        <f>AJ31*$X$31</f>
        <v>0</v>
      </c>
      <c r="P31" s="460">
        <f>AK31*$X$31</f>
        <v>0</v>
      </c>
      <c r="Q31" s="460">
        <f>AL31*$X$31</f>
        <v>0</v>
      </c>
      <c r="R31" s="460">
        <f>AM31*$X$31</f>
        <v>0</v>
      </c>
      <c r="S31" s="460">
        <f>AN31*$X$31</f>
        <v>0</v>
      </c>
      <c r="T31" s="460">
        <f>AO31*$X$31</f>
        <v>0</v>
      </c>
      <c r="U31" s="547">
        <v>1</v>
      </c>
      <c r="V31" t="s" s="473">
        <v>106</v>
      </c>
      <c r="W31" t="s" s="473">
        <v>259</v>
      </c>
      <c r="X31" s="474">
        <v>1</v>
      </c>
      <c r="Y31" s="475">
        <v>0</v>
      </c>
      <c r="Z31" t="s" s="473">
        <v>96</v>
      </c>
      <c r="AA31" s="476"/>
      <c r="AB31" s="213">
        <v>110</v>
      </c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477">
        <f>AB31*SUM(AC31:AO31)</f>
        <v>0</v>
      </c>
      <c r="AQ31" t="s" s="159">
        <f>IF(SUM(AC31:AO31)&gt;0,"Yes","No")</f>
        <v>97</v>
      </c>
      <c r="AR31" s="161"/>
      <c r="AS31" s="548">
        <v>1</v>
      </c>
      <c r="AT31" s="218">
        <f>AS31*SUM(AC31:AO31)</f>
        <v>0</v>
      </c>
      <c r="AU31" s="376"/>
    </row>
    <row r="32" ht="83.15" customHeight="1">
      <c r="A32" s="122"/>
      <c r="B32" t="s" s="219">
        <v>260</v>
      </c>
      <c r="C32" s="469"/>
      <c r="D32" t="s" s="535">
        <v>261</v>
      </c>
      <c r="E32" s="536"/>
      <c r="F32" s="546">
        <v>2.25</v>
      </c>
      <c r="G32" s="459">
        <f>SUM(AC32:AO32)*F32</f>
        <v>0</v>
      </c>
      <c r="H32" s="460">
        <f>AC32*$X$32</f>
        <v>0</v>
      </c>
      <c r="I32" s="460">
        <f>AD32*$X$32</f>
        <v>0</v>
      </c>
      <c r="J32" s="460">
        <f>AE32*$X$32</f>
        <v>0</v>
      </c>
      <c r="K32" s="460">
        <f>AF32*$X$32</f>
        <v>0</v>
      </c>
      <c r="L32" s="460">
        <f>AG32*$X$32</f>
        <v>0</v>
      </c>
      <c r="M32" s="460">
        <f>AH32*$X$32</f>
        <v>0</v>
      </c>
      <c r="N32" s="460">
        <f>AI32*$X$32</f>
        <v>0</v>
      </c>
      <c r="O32" s="460">
        <f>AJ32*$X$32</f>
        <v>0</v>
      </c>
      <c r="P32" s="460">
        <f>AK32*$X$32</f>
        <v>0</v>
      </c>
      <c r="Q32" s="460">
        <f>AL32*$X$32</f>
        <v>0</v>
      </c>
      <c r="R32" s="460">
        <f>AM32*$X$32</f>
        <v>0</v>
      </c>
      <c r="S32" s="460">
        <f>AN32*$X$32</f>
        <v>0</v>
      </c>
      <c r="T32" s="460">
        <f>AO32*$X$32</f>
        <v>0</v>
      </c>
      <c r="U32" s="547">
        <v>1</v>
      </c>
      <c r="V32" t="s" s="537">
        <v>106</v>
      </c>
      <c r="W32" t="s" s="537">
        <v>262</v>
      </c>
      <c r="X32" s="538">
        <v>1</v>
      </c>
      <c r="Y32" s="539">
        <v>0</v>
      </c>
      <c r="Z32" t="s" s="537">
        <v>96</v>
      </c>
      <c r="AA32" s="540"/>
      <c r="AB32" s="213">
        <v>110</v>
      </c>
      <c r="AC32" s="226"/>
      <c r="AD32" s="226"/>
      <c r="AE32" s="226"/>
      <c r="AF32" s="226"/>
      <c r="AG32" s="226"/>
      <c r="AH32" s="226"/>
      <c r="AI32" s="226"/>
      <c r="AJ32" s="226"/>
      <c r="AK32" s="226"/>
      <c r="AL32" s="226"/>
      <c r="AM32" s="226"/>
      <c r="AN32" s="226"/>
      <c r="AO32" s="226"/>
      <c r="AP32" s="541">
        <f>AB32*SUM(AC32:AO32)</f>
        <v>0</v>
      </c>
      <c r="AQ32" t="s" s="542">
        <f>IF(SUM(AC32:AO32)&gt;0,"Yes","No")</f>
        <v>97</v>
      </c>
      <c r="AR32" s="161"/>
      <c r="AS32" s="548">
        <v>1</v>
      </c>
      <c r="AT32" s="218">
        <f>AS32*SUM(AC32:AO32)</f>
        <v>0</v>
      </c>
      <c r="AU32" s="376"/>
    </row>
    <row r="33" ht="83.15" customHeight="1">
      <c r="A33" s="122"/>
      <c r="B33" t="s" s="204">
        <v>263</v>
      </c>
      <c r="C33" s="469"/>
      <c r="D33" t="s" s="470">
        <v>264</v>
      </c>
      <c r="E33" s="98"/>
      <c r="F33" s="546">
        <v>2.7</v>
      </c>
      <c r="G33" s="459">
        <f>SUM(AC33:AO33)*F33</f>
        <v>0</v>
      </c>
      <c r="H33" s="460">
        <f>AC33*$X$33</f>
        <v>0</v>
      </c>
      <c r="I33" s="460">
        <f>AD33*$X$33</f>
        <v>0</v>
      </c>
      <c r="J33" s="460">
        <f>AE33*$X$33</f>
        <v>0</v>
      </c>
      <c r="K33" s="460">
        <f>AF33*$X$33</f>
        <v>0</v>
      </c>
      <c r="L33" s="460">
        <f>AG33*$X$33</f>
        <v>0</v>
      </c>
      <c r="M33" s="460">
        <f>AH33*$X$33</f>
        <v>0</v>
      </c>
      <c r="N33" s="460">
        <f>AI33*$X$33</f>
        <v>0</v>
      </c>
      <c r="O33" s="460">
        <f>AJ33*$X$33</f>
        <v>0</v>
      </c>
      <c r="P33" s="460">
        <f>AK33*$X$33</f>
        <v>0</v>
      </c>
      <c r="Q33" s="460">
        <f>AL33*$X$33</f>
        <v>0</v>
      </c>
      <c r="R33" s="460">
        <f>AM33*$X$33</f>
        <v>0</v>
      </c>
      <c r="S33" s="460">
        <f>AN33*$X$33</f>
        <v>0</v>
      </c>
      <c r="T33" s="460">
        <f>AO33*$X$33</f>
        <v>0</v>
      </c>
      <c r="U33" s="547">
        <v>1</v>
      </c>
      <c r="V33" t="s" s="473">
        <v>106</v>
      </c>
      <c r="W33" t="s" s="473">
        <v>265</v>
      </c>
      <c r="X33" s="474">
        <v>1</v>
      </c>
      <c r="Y33" s="475">
        <v>0</v>
      </c>
      <c r="Z33" t="s" s="473">
        <v>96</v>
      </c>
      <c r="AA33" s="476"/>
      <c r="AB33" s="213">
        <v>110</v>
      </c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477">
        <f>AB33*SUM(AC33:AO33)</f>
        <v>0</v>
      </c>
      <c r="AQ33" t="s" s="159">
        <f>IF(SUM(AC33:AO33)&gt;0,"Yes","No")</f>
        <v>97</v>
      </c>
      <c r="AR33" s="161"/>
      <c r="AS33" s="548">
        <v>1</v>
      </c>
      <c r="AT33" s="218">
        <f>AS33*SUM(AC33:AO33)</f>
        <v>0</v>
      </c>
      <c r="AU33" s="376"/>
    </row>
    <row r="34" ht="83.15" customHeight="1">
      <c r="A34" s="122"/>
      <c r="B34" t="s" s="219">
        <v>266</v>
      </c>
      <c r="C34" s="469"/>
      <c r="D34" t="s" s="535">
        <v>267</v>
      </c>
      <c r="E34" s="536"/>
      <c r="F34" s="546">
        <v>3.11</v>
      </c>
      <c r="G34" s="459">
        <f>SUM(AC34:AO34)*F34</f>
        <v>0</v>
      </c>
      <c r="H34" s="460">
        <f>AC34*$X$34</f>
        <v>0</v>
      </c>
      <c r="I34" s="460">
        <f>AD34*$X$34</f>
        <v>0</v>
      </c>
      <c r="J34" s="460">
        <f>AE34*$X$34</f>
        <v>0</v>
      </c>
      <c r="K34" s="460">
        <f>AF34*$X$34</f>
        <v>0</v>
      </c>
      <c r="L34" s="460">
        <f>AG34*$X$34</f>
        <v>0</v>
      </c>
      <c r="M34" s="460">
        <f>AH34*$X$34</f>
        <v>0</v>
      </c>
      <c r="N34" s="460">
        <f>AI34*$X$34</f>
        <v>0</v>
      </c>
      <c r="O34" s="460">
        <f>AJ34*$X$34</f>
        <v>0</v>
      </c>
      <c r="P34" s="460">
        <f>AK34*$X$34</f>
        <v>0</v>
      </c>
      <c r="Q34" s="460">
        <f>AL34*$X$34</f>
        <v>0</v>
      </c>
      <c r="R34" s="460">
        <f>AM34*$X$34</f>
        <v>0</v>
      </c>
      <c r="S34" s="460">
        <f>AN34*$X$34</f>
        <v>0</v>
      </c>
      <c r="T34" s="460">
        <f>AO34*$X$34</f>
        <v>0</v>
      </c>
      <c r="U34" s="547">
        <v>1</v>
      </c>
      <c r="V34" t="s" s="537">
        <v>106</v>
      </c>
      <c r="W34" t="s" s="537">
        <v>268</v>
      </c>
      <c r="X34" s="538">
        <v>1</v>
      </c>
      <c r="Y34" s="539">
        <v>0</v>
      </c>
      <c r="Z34" t="s" s="537">
        <v>96</v>
      </c>
      <c r="AA34" s="540"/>
      <c r="AB34" s="213">
        <v>110</v>
      </c>
      <c r="AC34" s="226"/>
      <c r="AD34" s="226"/>
      <c r="AE34" s="226"/>
      <c r="AF34" s="226"/>
      <c r="AG34" s="226"/>
      <c r="AH34" s="226"/>
      <c r="AI34" s="226"/>
      <c r="AJ34" s="226"/>
      <c r="AK34" s="226"/>
      <c r="AL34" s="226"/>
      <c r="AM34" s="226"/>
      <c r="AN34" s="226"/>
      <c r="AO34" s="226"/>
      <c r="AP34" s="541">
        <f>AB34*SUM(AC34:AO34)</f>
        <v>0</v>
      </c>
      <c r="AQ34" t="s" s="542">
        <f>IF(SUM(AC34:AO34)&gt;0,"Yes","No")</f>
        <v>97</v>
      </c>
      <c r="AR34" s="161"/>
      <c r="AS34" s="548">
        <v>1</v>
      </c>
      <c r="AT34" s="218">
        <f>AS34*SUM(AC34:AO34)</f>
        <v>0</v>
      </c>
      <c r="AU34" s="376"/>
    </row>
    <row r="35" ht="83.15" customHeight="1">
      <c r="A35" s="122"/>
      <c r="B35" t="s" s="204">
        <v>269</v>
      </c>
      <c r="C35" s="469"/>
      <c r="D35" t="s" s="470">
        <v>270</v>
      </c>
      <c r="E35" s="98"/>
      <c r="F35" s="546">
        <v>3.53</v>
      </c>
      <c r="G35" s="459">
        <f>SUM(AC35:AO35)*F35</f>
        <v>0</v>
      </c>
      <c r="H35" s="460">
        <f>AC35*$X$35</f>
        <v>0</v>
      </c>
      <c r="I35" s="460">
        <f>AD35*$X$35</f>
        <v>0</v>
      </c>
      <c r="J35" s="460">
        <f>AE35*$X$35</f>
        <v>0</v>
      </c>
      <c r="K35" s="460">
        <f>AF35*$X$35</f>
        <v>0</v>
      </c>
      <c r="L35" s="460">
        <f>AG35*$X$35</f>
        <v>0</v>
      </c>
      <c r="M35" s="460">
        <f>AH35*$X$35</f>
        <v>0</v>
      </c>
      <c r="N35" s="460">
        <f>AI35*$X$35</f>
        <v>0</v>
      </c>
      <c r="O35" s="460">
        <f>AJ35*$X$35</f>
        <v>0</v>
      </c>
      <c r="P35" s="460">
        <f>AK35*$X$35</f>
        <v>0</v>
      </c>
      <c r="Q35" s="460">
        <f>AL35*$X$35</f>
        <v>0</v>
      </c>
      <c r="R35" s="460">
        <f>AM35*$X$35</f>
        <v>0</v>
      </c>
      <c r="S35" s="460">
        <f>AN35*$X$35</f>
        <v>0</v>
      </c>
      <c r="T35" s="460">
        <f>AO35*$X$35</f>
        <v>0</v>
      </c>
      <c r="U35" s="547">
        <v>1</v>
      </c>
      <c r="V35" t="s" s="473">
        <v>106</v>
      </c>
      <c r="W35" t="s" s="473">
        <v>271</v>
      </c>
      <c r="X35" s="474">
        <v>1</v>
      </c>
      <c r="Y35" s="475">
        <v>2</v>
      </c>
      <c r="Z35" t="s" s="473">
        <v>96</v>
      </c>
      <c r="AA35" s="476"/>
      <c r="AB35" s="213">
        <v>165</v>
      </c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477">
        <f>AB35*SUM(AC35:AO35)</f>
        <v>0</v>
      </c>
      <c r="AQ35" t="s" s="159">
        <f>IF(SUM(AC35:AO35)&gt;0,"Yes","No")</f>
        <v>97</v>
      </c>
      <c r="AR35" s="161"/>
      <c r="AS35" s="548">
        <v>1</v>
      </c>
      <c r="AT35" s="218">
        <f>AS35*SUM(AC35:AO35)</f>
        <v>0</v>
      </c>
      <c r="AU35" s="376"/>
    </row>
    <row r="36" ht="83.15" customHeight="1">
      <c r="A36" s="122"/>
      <c r="B36" t="s" s="219">
        <v>272</v>
      </c>
      <c r="C36" s="469"/>
      <c r="D36" t="s" s="535">
        <v>273</v>
      </c>
      <c r="E36" s="536"/>
      <c r="F36" s="546">
        <v>4.14</v>
      </c>
      <c r="G36" s="459">
        <f>SUM(AC36:AO36)*F36</f>
        <v>0</v>
      </c>
      <c r="H36" s="460">
        <f>AC36*$X$36</f>
        <v>0</v>
      </c>
      <c r="I36" s="460">
        <f>AD36*$X$36</f>
        <v>0</v>
      </c>
      <c r="J36" s="460">
        <f>AE36*$X$36</f>
        <v>0</v>
      </c>
      <c r="K36" s="460">
        <f>AF36*$X$36</f>
        <v>0</v>
      </c>
      <c r="L36" s="460">
        <f>AG36*$X$36</f>
        <v>0</v>
      </c>
      <c r="M36" s="460">
        <f>AH36*$X$36</f>
        <v>0</v>
      </c>
      <c r="N36" s="460">
        <f>AI36*$X$36</f>
        <v>0</v>
      </c>
      <c r="O36" s="460">
        <f>AJ36*$X$36</f>
        <v>0</v>
      </c>
      <c r="P36" s="460">
        <f>AK36*$X$36</f>
        <v>0</v>
      </c>
      <c r="Q36" s="460">
        <f>AL36*$X$36</f>
        <v>0</v>
      </c>
      <c r="R36" s="460">
        <f>AM36*$X$36</f>
        <v>0</v>
      </c>
      <c r="S36" s="460">
        <f>AN36*$X$36</f>
        <v>0</v>
      </c>
      <c r="T36" s="460">
        <f>AO36*$X$36</f>
        <v>0</v>
      </c>
      <c r="U36" s="547">
        <v>1</v>
      </c>
      <c r="V36" t="s" s="537">
        <v>106</v>
      </c>
      <c r="W36" t="s" s="537">
        <v>274</v>
      </c>
      <c r="X36" s="538">
        <v>1</v>
      </c>
      <c r="Y36" s="539">
        <v>2</v>
      </c>
      <c r="Z36" t="s" s="537">
        <v>96</v>
      </c>
      <c r="AA36" s="540"/>
      <c r="AB36" s="213">
        <v>165</v>
      </c>
      <c r="AC36" s="226"/>
      <c r="AD36" s="226"/>
      <c r="AE36" s="226"/>
      <c r="AF36" s="226"/>
      <c r="AG36" s="226"/>
      <c r="AH36" s="226"/>
      <c r="AI36" s="226"/>
      <c r="AJ36" s="226"/>
      <c r="AK36" s="226"/>
      <c r="AL36" s="226"/>
      <c r="AM36" s="226"/>
      <c r="AN36" s="226"/>
      <c r="AO36" s="226"/>
      <c r="AP36" s="541">
        <f>AB36*SUM(AC36:AO36)</f>
        <v>0</v>
      </c>
      <c r="AQ36" t="s" s="542">
        <f>IF(SUM(AC36:AO36)&gt;0,"Yes","No")</f>
        <v>97</v>
      </c>
      <c r="AR36" s="161"/>
      <c r="AS36" s="548">
        <v>1</v>
      </c>
      <c r="AT36" s="218">
        <f>AS36*SUM(AC36:AO36)</f>
        <v>0</v>
      </c>
      <c r="AU36" s="376"/>
    </row>
    <row r="37" ht="83.15" customHeight="1">
      <c r="A37" s="122"/>
      <c r="B37" t="s" s="204">
        <v>275</v>
      </c>
      <c r="C37" s="469"/>
      <c r="D37" t="s" s="470">
        <v>276</v>
      </c>
      <c r="E37" s="98"/>
      <c r="F37" s="546">
        <v>5.03</v>
      </c>
      <c r="G37" s="459">
        <f>SUM(AC37:AO37)*F37</f>
        <v>0</v>
      </c>
      <c r="H37" s="460">
        <f>AC37*$X$37</f>
        <v>0</v>
      </c>
      <c r="I37" s="460">
        <f>AD37*$X$37</f>
        <v>0</v>
      </c>
      <c r="J37" s="460">
        <f>AE37*$X$37</f>
        <v>0</v>
      </c>
      <c r="K37" s="460">
        <f>AF37*$X$37</f>
        <v>0</v>
      </c>
      <c r="L37" s="460">
        <f>AG37*$X$37</f>
        <v>0</v>
      </c>
      <c r="M37" s="460">
        <f>AH37*$X$37</f>
        <v>0</v>
      </c>
      <c r="N37" s="460">
        <f>AI37*$X$37</f>
        <v>0</v>
      </c>
      <c r="O37" s="460">
        <f>AJ37*$X$37</f>
        <v>0</v>
      </c>
      <c r="P37" s="460">
        <f>AK37*$X$37</f>
        <v>0</v>
      </c>
      <c r="Q37" s="460">
        <f>AL37*$X$37</f>
        <v>0</v>
      </c>
      <c r="R37" s="460">
        <f>AM37*$X$37</f>
        <v>0</v>
      </c>
      <c r="S37" s="460">
        <f>AN37*$X$37</f>
        <v>0</v>
      </c>
      <c r="T37" s="460">
        <f>AO37*$X$37</f>
        <v>0</v>
      </c>
      <c r="U37" s="547">
        <v>1</v>
      </c>
      <c r="V37" t="s" s="473">
        <v>106</v>
      </c>
      <c r="W37" t="s" s="473">
        <v>277</v>
      </c>
      <c r="X37" s="474">
        <v>1</v>
      </c>
      <c r="Y37" s="475">
        <v>2</v>
      </c>
      <c r="Z37" t="s" s="473">
        <v>96</v>
      </c>
      <c r="AA37" s="476"/>
      <c r="AB37" s="213">
        <v>165</v>
      </c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477">
        <f>AB37*SUM(AC37:AO37)</f>
        <v>0</v>
      </c>
      <c r="AQ37" t="s" s="159">
        <f>IF(SUM(AC37:AO37)&gt;0,"Yes","No")</f>
        <v>97</v>
      </c>
      <c r="AR37" s="161"/>
      <c r="AS37" s="548">
        <v>1</v>
      </c>
      <c r="AT37" s="218">
        <f>AS37*SUM(AC37:AO37)</f>
        <v>0</v>
      </c>
      <c r="AU37" s="376"/>
    </row>
    <row r="38" ht="83.15" customHeight="1">
      <c r="A38" s="122"/>
      <c r="B38" t="s" s="219">
        <v>278</v>
      </c>
      <c r="C38" s="469"/>
      <c r="D38" t="s" s="535">
        <v>279</v>
      </c>
      <c r="E38" s="536"/>
      <c r="F38" s="546">
        <v>5.68</v>
      </c>
      <c r="G38" s="459">
        <f>SUM(AC38:AO38)*F38</f>
        <v>0</v>
      </c>
      <c r="H38" s="460">
        <f>AC38*$X$38</f>
        <v>0</v>
      </c>
      <c r="I38" s="460">
        <f>AD38*$X$38</f>
        <v>0</v>
      </c>
      <c r="J38" s="460">
        <f>AE38*$X$38</f>
        <v>0</v>
      </c>
      <c r="K38" s="460">
        <f>AF38*$X$38</f>
        <v>0</v>
      </c>
      <c r="L38" s="460">
        <f>AG38*$X$38</f>
        <v>0</v>
      </c>
      <c r="M38" s="460">
        <f>AH38*$X$38</f>
        <v>0</v>
      </c>
      <c r="N38" s="460">
        <f>AI38*$X$38</f>
        <v>0</v>
      </c>
      <c r="O38" s="460">
        <f>AJ38*$X$38</f>
        <v>0</v>
      </c>
      <c r="P38" s="460">
        <f>AK38*$X$38</f>
        <v>0</v>
      </c>
      <c r="Q38" s="460">
        <f>AL38*$X$38</f>
        <v>0</v>
      </c>
      <c r="R38" s="460">
        <f>AM38*$X$38</f>
        <v>0</v>
      </c>
      <c r="S38" s="460">
        <f>AN38*$X$38</f>
        <v>0</v>
      </c>
      <c r="T38" s="460">
        <f>AO38*$X$38</f>
        <v>0</v>
      </c>
      <c r="U38" s="547">
        <v>1</v>
      </c>
      <c r="V38" t="s" s="537">
        <v>106</v>
      </c>
      <c r="W38" t="s" s="537">
        <v>280</v>
      </c>
      <c r="X38" s="538">
        <v>1</v>
      </c>
      <c r="Y38" s="539">
        <v>2</v>
      </c>
      <c r="Z38" t="s" s="537">
        <v>96</v>
      </c>
      <c r="AA38" s="540"/>
      <c r="AB38" s="213">
        <v>165</v>
      </c>
      <c r="AC38" s="226"/>
      <c r="AD38" s="226"/>
      <c r="AE38" s="226"/>
      <c r="AF38" s="226"/>
      <c r="AG38" s="226"/>
      <c r="AH38" s="226"/>
      <c r="AI38" s="226"/>
      <c r="AJ38" s="226"/>
      <c r="AK38" s="226"/>
      <c r="AL38" s="226"/>
      <c r="AM38" s="226"/>
      <c r="AN38" s="226"/>
      <c r="AO38" s="226"/>
      <c r="AP38" s="541">
        <f>AB38*SUM(AC38:AO38)</f>
        <v>0</v>
      </c>
      <c r="AQ38" t="s" s="542">
        <f>IF(SUM(AC38:AO38)&gt;0,"Yes","No")</f>
        <v>97</v>
      </c>
      <c r="AR38" s="161"/>
      <c r="AS38" s="548">
        <v>1</v>
      </c>
      <c r="AT38" s="218">
        <f>AS38*SUM(AC38:AO38)</f>
        <v>0</v>
      </c>
      <c r="AU38" s="376"/>
    </row>
    <row r="39" ht="83.15" customHeight="1">
      <c r="A39" s="122"/>
      <c r="B39" t="s" s="204">
        <v>281</v>
      </c>
      <c r="C39" s="469"/>
      <c r="D39" t="s" s="470">
        <v>282</v>
      </c>
      <c r="E39" s="98"/>
      <c r="F39" s="546">
        <v>5.7</v>
      </c>
      <c r="G39" s="459">
        <f>SUM(AC39:AO39)*F39</f>
        <v>0</v>
      </c>
      <c r="H39" s="460">
        <f>AC39*$X$39</f>
        <v>0</v>
      </c>
      <c r="I39" s="460">
        <f>AD39*$X$39</f>
        <v>0</v>
      </c>
      <c r="J39" s="460">
        <f>AE39*$X$39</f>
        <v>0</v>
      </c>
      <c r="K39" s="460">
        <f>AF39*$X$39</f>
        <v>0</v>
      </c>
      <c r="L39" s="460">
        <f>AG39*$X$39</f>
        <v>0</v>
      </c>
      <c r="M39" s="460">
        <f>AH39*$X$39</f>
        <v>0</v>
      </c>
      <c r="N39" s="460">
        <f>AI39*$X$39</f>
        <v>0</v>
      </c>
      <c r="O39" s="460">
        <f>AJ39*$X$39</f>
        <v>0</v>
      </c>
      <c r="P39" s="460">
        <f>AK39*$X$39</f>
        <v>0</v>
      </c>
      <c r="Q39" s="460">
        <f>AL39*$X$39</f>
        <v>0</v>
      </c>
      <c r="R39" s="460">
        <f>AM39*$X$39</f>
        <v>0</v>
      </c>
      <c r="S39" s="460">
        <f>AN39*$X$39</f>
        <v>0</v>
      </c>
      <c r="T39" s="460">
        <f>AO39*$X$39</f>
        <v>0</v>
      </c>
      <c r="U39" s="547">
        <v>1</v>
      </c>
      <c r="V39" t="s" s="473">
        <v>134</v>
      </c>
      <c r="W39" t="s" s="473">
        <v>283</v>
      </c>
      <c r="X39" s="474">
        <v>1</v>
      </c>
      <c r="Y39" s="475">
        <v>6</v>
      </c>
      <c r="Z39" t="s" s="473">
        <v>96</v>
      </c>
      <c r="AA39" s="476"/>
      <c r="AB39" s="213">
        <v>275</v>
      </c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477">
        <f>AB39*SUM(AC39:AO39)</f>
        <v>0</v>
      </c>
      <c r="AQ39" t="s" s="159">
        <f>IF(SUM(AC39:AO39)&gt;0,"Yes","No")</f>
        <v>97</v>
      </c>
      <c r="AR39" s="161"/>
      <c r="AS39" s="548">
        <v>1</v>
      </c>
      <c r="AT39" s="218">
        <f>AS39*SUM(AC39:AO39)</f>
        <v>0</v>
      </c>
      <c r="AU39" s="376"/>
    </row>
    <row r="40" ht="83.15" customHeight="1">
      <c r="A40" s="122"/>
      <c r="B40" t="s" s="219">
        <v>284</v>
      </c>
      <c r="C40" s="469"/>
      <c r="D40" t="s" s="535">
        <v>285</v>
      </c>
      <c r="E40" s="536"/>
      <c r="F40" s="546">
        <v>6.67</v>
      </c>
      <c r="G40" s="459">
        <f>SUM(AC40:AO40)*F40</f>
        <v>0</v>
      </c>
      <c r="H40" s="460">
        <f>AC40*$X$40</f>
        <v>0</v>
      </c>
      <c r="I40" s="460">
        <f>AD40*$X$40</f>
        <v>0</v>
      </c>
      <c r="J40" s="460">
        <f>AE40*$X$40</f>
        <v>0</v>
      </c>
      <c r="K40" s="460">
        <f>AF40*$X$40</f>
        <v>0</v>
      </c>
      <c r="L40" s="460">
        <f>AG40*$X$40</f>
        <v>0</v>
      </c>
      <c r="M40" s="460">
        <f>AH40*$X$40</f>
        <v>0</v>
      </c>
      <c r="N40" s="460">
        <f>AI40*$X$40</f>
        <v>0</v>
      </c>
      <c r="O40" s="460">
        <f>AJ40*$X$40</f>
        <v>0</v>
      </c>
      <c r="P40" s="460">
        <f>AK40*$X$40</f>
        <v>0</v>
      </c>
      <c r="Q40" s="460">
        <f>AL40*$X$40</f>
        <v>0</v>
      </c>
      <c r="R40" s="460">
        <f>AM40*$X$40</f>
        <v>0</v>
      </c>
      <c r="S40" s="460">
        <f>AN40*$X$40</f>
        <v>0</v>
      </c>
      <c r="T40" s="460">
        <f>AO40*$X$40</f>
        <v>0</v>
      </c>
      <c r="U40" s="547">
        <v>1</v>
      </c>
      <c r="V40" t="s" s="537">
        <v>134</v>
      </c>
      <c r="W40" t="s" s="537">
        <v>286</v>
      </c>
      <c r="X40" s="538">
        <v>1</v>
      </c>
      <c r="Y40" s="539">
        <v>6</v>
      </c>
      <c r="Z40" t="s" s="537">
        <v>96</v>
      </c>
      <c r="AA40" s="540"/>
      <c r="AB40" s="213">
        <v>275</v>
      </c>
      <c r="AC40" s="226"/>
      <c r="AD40" s="226"/>
      <c r="AE40" s="226"/>
      <c r="AF40" s="226"/>
      <c r="AG40" s="226"/>
      <c r="AH40" s="226"/>
      <c r="AI40" s="226"/>
      <c r="AJ40" s="226"/>
      <c r="AK40" s="226"/>
      <c r="AL40" s="226"/>
      <c r="AM40" s="226"/>
      <c r="AN40" s="226"/>
      <c r="AO40" s="226"/>
      <c r="AP40" s="541">
        <f>AB40*SUM(AC40:AO40)</f>
        <v>0</v>
      </c>
      <c r="AQ40" t="s" s="542">
        <f>IF(SUM(AC40:AO40)&gt;0,"Yes","No")</f>
        <v>97</v>
      </c>
      <c r="AR40" s="161"/>
      <c r="AS40" s="548">
        <v>1</v>
      </c>
      <c r="AT40" s="218">
        <f>AS40*SUM(AC40:AO40)</f>
        <v>0</v>
      </c>
      <c r="AU40" s="376"/>
    </row>
    <row r="41" ht="83.15" customHeight="1">
      <c r="A41" s="122"/>
      <c r="B41" t="s" s="204">
        <v>287</v>
      </c>
      <c r="C41" s="469"/>
      <c r="D41" t="s" s="470">
        <v>288</v>
      </c>
      <c r="E41" s="98"/>
      <c r="F41" s="546">
        <v>8.01</v>
      </c>
      <c r="G41" s="459">
        <f>SUM(AC41:AO41)*F41</f>
        <v>0</v>
      </c>
      <c r="H41" s="460">
        <f>AC41*$X$41</f>
        <v>0</v>
      </c>
      <c r="I41" s="460">
        <f>AD41*$X$41</f>
        <v>0</v>
      </c>
      <c r="J41" s="460">
        <f>AE41*$X$41</f>
        <v>0</v>
      </c>
      <c r="K41" s="460">
        <f>AF41*$X$41</f>
        <v>0</v>
      </c>
      <c r="L41" s="460">
        <f>AG41*$X$41</f>
        <v>0</v>
      </c>
      <c r="M41" s="460">
        <f>AH41*$X$41</f>
        <v>0</v>
      </c>
      <c r="N41" s="460">
        <f>AI41*$X$41</f>
        <v>0</v>
      </c>
      <c r="O41" s="460">
        <f>AJ41*$X$41</f>
        <v>0</v>
      </c>
      <c r="P41" s="460">
        <f>AK41*$X$41</f>
        <v>0</v>
      </c>
      <c r="Q41" s="460">
        <f>AL41*$X$41</f>
        <v>0</v>
      </c>
      <c r="R41" s="460">
        <f>AM41*$X$41</f>
        <v>0</v>
      </c>
      <c r="S41" s="460">
        <f>AN41*$X$41</f>
        <v>0</v>
      </c>
      <c r="T41" s="460">
        <f>AO41*$X$41</f>
        <v>0</v>
      </c>
      <c r="U41" s="547">
        <v>1</v>
      </c>
      <c r="V41" t="s" s="473">
        <v>134</v>
      </c>
      <c r="W41" t="s" s="473">
        <v>289</v>
      </c>
      <c r="X41" s="474">
        <v>1</v>
      </c>
      <c r="Y41" s="475">
        <v>6</v>
      </c>
      <c r="Z41" t="s" s="473">
        <v>96</v>
      </c>
      <c r="AA41" s="476"/>
      <c r="AB41" s="213">
        <v>275</v>
      </c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477">
        <f>AB41*SUM(AC41:AO41)</f>
        <v>0</v>
      </c>
      <c r="AQ41" t="s" s="159">
        <f>IF(SUM(AC41:AO41)&gt;0,"Yes","No")</f>
        <v>97</v>
      </c>
      <c r="AR41" s="161"/>
      <c r="AS41" s="548">
        <v>1</v>
      </c>
      <c r="AT41" s="218">
        <f>AS41*SUM(AC41:AO41)</f>
        <v>0</v>
      </c>
      <c r="AU41" s="376"/>
    </row>
    <row r="42" ht="83.15" customHeight="1">
      <c r="A42" s="122"/>
      <c r="B42" t="s" s="219">
        <v>290</v>
      </c>
      <c r="C42" s="469"/>
      <c r="D42" t="s" s="535">
        <v>291</v>
      </c>
      <c r="E42" s="536"/>
      <c r="F42" s="546">
        <v>9.07</v>
      </c>
      <c r="G42" s="459">
        <f>SUM(AC42:AO42)*F42</f>
        <v>0</v>
      </c>
      <c r="H42" s="460">
        <f>AC42*$X$42</f>
        <v>0</v>
      </c>
      <c r="I42" s="460">
        <f>AD42*$X$42</f>
        <v>0</v>
      </c>
      <c r="J42" s="460">
        <f>AE42*$X$42</f>
        <v>0</v>
      </c>
      <c r="K42" s="460">
        <f>AF42*$X$42</f>
        <v>0</v>
      </c>
      <c r="L42" s="460">
        <f>AG42*$X$42</f>
        <v>0</v>
      </c>
      <c r="M42" s="460">
        <f>AH42*$X$42</f>
        <v>0</v>
      </c>
      <c r="N42" s="460">
        <f>AI42*$X$42</f>
        <v>0</v>
      </c>
      <c r="O42" s="460">
        <f>AJ42*$X$42</f>
        <v>0</v>
      </c>
      <c r="P42" s="460">
        <f>AK42*$X$42</f>
        <v>0</v>
      </c>
      <c r="Q42" s="460">
        <f>AL42*$X$42</f>
        <v>0</v>
      </c>
      <c r="R42" s="460">
        <f>AM42*$X$42</f>
        <v>0</v>
      </c>
      <c r="S42" s="460">
        <f>AN42*$X$42</f>
        <v>0</v>
      </c>
      <c r="T42" s="460">
        <f>AO42*$X$42</f>
        <v>0</v>
      </c>
      <c r="U42" s="547">
        <v>1</v>
      </c>
      <c r="V42" t="s" s="537">
        <v>134</v>
      </c>
      <c r="W42" t="s" s="537">
        <v>292</v>
      </c>
      <c r="X42" s="538">
        <v>1</v>
      </c>
      <c r="Y42" s="539">
        <v>6</v>
      </c>
      <c r="Z42" t="s" s="537">
        <v>96</v>
      </c>
      <c r="AA42" s="540"/>
      <c r="AB42" s="213">
        <v>275</v>
      </c>
      <c r="AC42" s="226"/>
      <c r="AD42" s="226"/>
      <c r="AE42" s="226"/>
      <c r="AF42" s="226"/>
      <c r="AG42" s="226"/>
      <c r="AH42" s="226"/>
      <c r="AI42" s="226"/>
      <c r="AJ42" s="226"/>
      <c r="AK42" s="226"/>
      <c r="AL42" s="226"/>
      <c r="AM42" s="226"/>
      <c r="AN42" s="226"/>
      <c r="AO42" s="226"/>
      <c r="AP42" s="541">
        <f>AB42*SUM(AC42:AO42)</f>
        <v>0</v>
      </c>
      <c r="AQ42" t="s" s="542">
        <f>IF(SUM(AC42:AO42)&gt;0,"Yes","No")</f>
        <v>97</v>
      </c>
      <c r="AR42" s="161"/>
      <c r="AS42" s="548">
        <v>1</v>
      </c>
      <c r="AT42" s="218">
        <f>AS42*SUM(AC42:AO42)</f>
        <v>0</v>
      </c>
      <c r="AU42" s="376"/>
    </row>
    <row r="43" ht="83.15" customHeight="1">
      <c r="A43" s="122"/>
      <c r="B43" t="s" s="204">
        <v>293</v>
      </c>
      <c r="C43" s="469"/>
      <c r="D43" t="s" s="470">
        <v>294</v>
      </c>
      <c r="E43" s="98"/>
      <c r="F43" s="546">
        <v>9.949999999999999</v>
      </c>
      <c r="G43" s="459">
        <f>SUM(AC43:AO43)*F43</f>
        <v>0</v>
      </c>
      <c r="H43" s="460">
        <f>AC43*$X$43</f>
        <v>0</v>
      </c>
      <c r="I43" s="460">
        <f>AD43*$X$43</f>
        <v>0</v>
      </c>
      <c r="J43" s="460">
        <f>AE43*$X$43</f>
        <v>0</v>
      </c>
      <c r="K43" s="460">
        <f>AF43*$X$43</f>
        <v>0</v>
      </c>
      <c r="L43" s="460">
        <f>AG43*$X$43</f>
        <v>0</v>
      </c>
      <c r="M43" s="460">
        <f>AH43*$X$43</f>
        <v>0</v>
      </c>
      <c r="N43" s="460">
        <f>AI43*$X$43</f>
        <v>0</v>
      </c>
      <c r="O43" s="460">
        <f>AJ43*$X$43</f>
        <v>0</v>
      </c>
      <c r="P43" s="460">
        <f>AK43*$X$43</f>
        <v>0</v>
      </c>
      <c r="Q43" s="460">
        <f>AL43*$X$43</f>
        <v>0</v>
      </c>
      <c r="R43" s="460">
        <f>AM43*$X$43</f>
        <v>0</v>
      </c>
      <c r="S43" s="460">
        <f>AN43*$X$43</f>
        <v>0</v>
      </c>
      <c r="T43" s="460">
        <f>AO43*$X$43</f>
        <v>0</v>
      </c>
      <c r="U43" s="547">
        <v>1</v>
      </c>
      <c r="V43" t="s" s="473">
        <v>295</v>
      </c>
      <c r="W43" t="s" s="473">
        <v>296</v>
      </c>
      <c r="X43" s="474">
        <v>1</v>
      </c>
      <c r="Y43" s="475">
        <v>14</v>
      </c>
      <c r="Z43" t="s" s="473">
        <v>96</v>
      </c>
      <c r="AA43" s="476"/>
      <c r="AB43" s="213">
        <v>320</v>
      </c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477">
        <f>AB43*SUM(AC43:AO43)</f>
        <v>0</v>
      </c>
      <c r="AQ43" t="s" s="159">
        <f>IF(SUM(AC43:AO43)&gt;0,"Yes","No")</f>
        <v>97</v>
      </c>
      <c r="AR43" s="161"/>
      <c r="AS43" s="548">
        <v>1</v>
      </c>
      <c r="AT43" s="218">
        <f>AS43*SUM(AC43:AO43)</f>
        <v>0</v>
      </c>
      <c r="AU43" s="376"/>
    </row>
    <row r="44" ht="83.15" customHeight="1">
      <c r="A44" s="122"/>
      <c r="B44" t="s" s="219">
        <v>297</v>
      </c>
      <c r="C44" s="469"/>
      <c r="D44" t="s" s="535">
        <v>298</v>
      </c>
      <c r="E44" s="536"/>
      <c r="F44" s="546">
        <v>11.5</v>
      </c>
      <c r="G44" s="459">
        <f>SUM(AC44:AO44)*F44</f>
        <v>0</v>
      </c>
      <c r="H44" s="460">
        <f>AC44*$X$44</f>
        <v>0</v>
      </c>
      <c r="I44" s="460">
        <f>AD44*$X$44</f>
        <v>0</v>
      </c>
      <c r="J44" s="460">
        <f>AE44*$X$44</f>
        <v>0</v>
      </c>
      <c r="K44" s="460">
        <f>AF44*$X$44</f>
        <v>0</v>
      </c>
      <c r="L44" s="460">
        <f>AG44*$X$44</f>
        <v>0</v>
      </c>
      <c r="M44" s="460">
        <f>AH44*$X$44</f>
        <v>0</v>
      </c>
      <c r="N44" s="460">
        <f>AI44*$X$44</f>
        <v>0</v>
      </c>
      <c r="O44" s="460">
        <f>AJ44*$X$44</f>
        <v>0</v>
      </c>
      <c r="P44" s="460">
        <f>AK44*$X$44</f>
        <v>0</v>
      </c>
      <c r="Q44" s="460">
        <f>AL44*$X$44</f>
        <v>0</v>
      </c>
      <c r="R44" s="460">
        <f>AM44*$X$44</f>
        <v>0</v>
      </c>
      <c r="S44" s="460">
        <f>AN44*$X$44</f>
        <v>0</v>
      </c>
      <c r="T44" s="460">
        <f>AO44*$X$44</f>
        <v>0</v>
      </c>
      <c r="U44" s="547">
        <v>1</v>
      </c>
      <c r="V44" t="s" s="537">
        <v>295</v>
      </c>
      <c r="W44" t="s" s="537">
        <v>299</v>
      </c>
      <c r="X44" s="538">
        <v>1</v>
      </c>
      <c r="Y44" s="539">
        <v>14</v>
      </c>
      <c r="Z44" t="s" s="537">
        <v>96</v>
      </c>
      <c r="AA44" s="540"/>
      <c r="AB44" s="213">
        <v>330</v>
      </c>
      <c r="AC44" s="226"/>
      <c r="AD44" s="226"/>
      <c r="AE44" s="226"/>
      <c r="AF44" s="226"/>
      <c r="AG44" s="226"/>
      <c r="AH44" s="226"/>
      <c r="AI44" s="226"/>
      <c r="AJ44" s="226"/>
      <c r="AK44" s="226"/>
      <c r="AL44" s="226"/>
      <c r="AM44" s="226"/>
      <c r="AN44" s="226"/>
      <c r="AO44" s="226"/>
      <c r="AP44" s="541">
        <f>AB44*SUM(AC44:AO44)</f>
        <v>0</v>
      </c>
      <c r="AQ44" t="s" s="542">
        <f>IF(SUM(AC44:AO44)&gt;0,"Yes","No")</f>
        <v>97</v>
      </c>
      <c r="AR44" s="161"/>
      <c r="AS44" s="548">
        <v>1</v>
      </c>
      <c r="AT44" s="218">
        <f>AS44*SUM(AC44:AO44)</f>
        <v>0</v>
      </c>
      <c r="AU44" s="376"/>
    </row>
    <row r="45" ht="83.15" customHeight="1">
      <c r="A45" s="122"/>
      <c r="B45" t="s" s="204">
        <v>300</v>
      </c>
      <c r="C45" s="469"/>
      <c r="D45" t="s" s="470">
        <v>301</v>
      </c>
      <c r="E45" s="98"/>
      <c r="F45" s="546">
        <v>13.87</v>
      </c>
      <c r="G45" s="459">
        <f>SUM(AC45:AO45)*F45</f>
        <v>0</v>
      </c>
      <c r="H45" s="460">
        <f>AC45*$X$45</f>
        <v>0</v>
      </c>
      <c r="I45" s="460">
        <f>AD45*$X$45</f>
        <v>0</v>
      </c>
      <c r="J45" s="460">
        <f>AE45*$X$45</f>
        <v>0</v>
      </c>
      <c r="K45" s="460">
        <f>AF45*$X$45</f>
        <v>0</v>
      </c>
      <c r="L45" s="460">
        <f>AG45*$X$45</f>
        <v>0</v>
      </c>
      <c r="M45" s="460">
        <f>AH45*$X$45</f>
        <v>0</v>
      </c>
      <c r="N45" s="460">
        <f>AI45*$X$45</f>
        <v>0</v>
      </c>
      <c r="O45" s="460">
        <f>AJ45*$X$45</f>
        <v>0</v>
      </c>
      <c r="P45" s="460">
        <f>AK45*$X$45</f>
        <v>0</v>
      </c>
      <c r="Q45" s="460">
        <f>AL45*$X$45</f>
        <v>0</v>
      </c>
      <c r="R45" s="460">
        <f>AM45*$X$45</f>
        <v>0</v>
      </c>
      <c r="S45" s="460">
        <f>AN45*$X$45</f>
        <v>0</v>
      </c>
      <c r="T45" s="460">
        <f>AO45*$X$45</f>
        <v>0</v>
      </c>
      <c r="U45" s="547">
        <v>1</v>
      </c>
      <c r="V45" t="s" s="473">
        <v>295</v>
      </c>
      <c r="W45" t="s" s="473">
        <v>302</v>
      </c>
      <c r="X45" s="474">
        <v>1</v>
      </c>
      <c r="Y45" s="475">
        <v>14</v>
      </c>
      <c r="Z45" t="s" s="473">
        <v>96</v>
      </c>
      <c r="AA45" s="476"/>
      <c r="AB45" s="213">
        <v>350</v>
      </c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477">
        <f>AB45*SUM(AC45:AO45)</f>
        <v>0</v>
      </c>
      <c r="AQ45" t="s" s="159">
        <f>IF(SUM(AC45:AO45)&gt;0,"Yes","No")</f>
        <v>97</v>
      </c>
      <c r="AR45" s="161"/>
      <c r="AS45" s="548">
        <v>1</v>
      </c>
      <c r="AT45" s="218">
        <f>AS45*SUM(AC45:AO45)</f>
        <v>0</v>
      </c>
      <c r="AU45" s="376"/>
    </row>
    <row r="46" ht="83.15" customHeight="1">
      <c r="A46" s="122"/>
      <c r="B46" t="s" s="479">
        <v>303</v>
      </c>
      <c r="C46" s="480"/>
      <c r="D46" t="s" s="481">
        <v>304</v>
      </c>
      <c r="E46" s="482"/>
      <c r="F46" s="549">
        <v>15.6</v>
      </c>
      <c r="G46" s="459">
        <f>SUM(AC46:AO46)*F46</f>
        <v>0</v>
      </c>
      <c r="H46" s="460">
        <f>AC46*$X$46</f>
        <v>0</v>
      </c>
      <c r="I46" s="460">
        <f>AD46*$X$46</f>
        <v>0</v>
      </c>
      <c r="J46" s="460">
        <f>AE46*$X$46</f>
        <v>0</v>
      </c>
      <c r="K46" s="460">
        <f>AF46*$X$46</f>
        <v>0</v>
      </c>
      <c r="L46" s="460">
        <f>AG46*$X$46</f>
        <v>0</v>
      </c>
      <c r="M46" s="460">
        <f>AH46*$X$46</f>
        <v>0</v>
      </c>
      <c r="N46" s="460">
        <f>AI46*$X$46</f>
        <v>0</v>
      </c>
      <c r="O46" s="460">
        <f>AJ46*$X$46</f>
        <v>0</v>
      </c>
      <c r="P46" s="460">
        <f>AK46*$X$46</f>
        <v>0</v>
      </c>
      <c r="Q46" s="460">
        <f>AL46*$X$46</f>
        <v>0</v>
      </c>
      <c r="R46" s="460">
        <f>AM46*$X$46</f>
        <v>0</v>
      </c>
      <c r="S46" s="460">
        <f>AN46*$X$46</f>
        <v>0</v>
      </c>
      <c r="T46" s="460">
        <f>AO46*$X$46</f>
        <v>0</v>
      </c>
      <c r="U46" s="550">
        <v>1</v>
      </c>
      <c r="V46" t="s" s="485">
        <v>295</v>
      </c>
      <c r="W46" t="s" s="485">
        <v>305</v>
      </c>
      <c r="X46" s="486">
        <v>1</v>
      </c>
      <c r="Y46" s="487">
        <v>18</v>
      </c>
      <c r="Z46" t="s" s="485">
        <v>96</v>
      </c>
      <c r="AA46" s="488"/>
      <c r="AB46" s="239">
        <v>390</v>
      </c>
      <c r="AC46" s="489"/>
      <c r="AD46" s="489"/>
      <c r="AE46" s="489"/>
      <c r="AF46" s="489"/>
      <c r="AG46" s="489"/>
      <c r="AH46" s="489"/>
      <c r="AI46" s="489"/>
      <c r="AJ46" s="489"/>
      <c r="AK46" s="489"/>
      <c r="AL46" s="489"/>
      <c r="AM46" s="489"/>
      <c r="AN46" s="489"/>
      <c r="AO46" s="489"/>
      <c r="AP46" s="490">
        <f>AB46*SUM(AC46:AO46)</f>
        <v>0</v>
      </c>
      <c r="AQ46" t="s" s="491">
        <f>IF(SUM(AC46:AO46)&gt;0,"Yes","No")</f>
        <v>97</v>
      </c>
      <c r="AR46" s="161"/>
      <c r="AS46" s="551">
        <v>1</v>
      </c>
      <c r="AT46" s="245">
        <f>AS46*SUM(AC46:AO46)</f>
        <v>0</v>
      </c>
      <c r="AU46" s="376"/>
    </row>
    <row r="47" ht="83.15" customHeight="1">
      <c r="A47" s="122"/>
      <c r="B47" t="s" s="493">
        <v>306</v>
      </c>
      <c r="C47" s="494"/>
      <c r="D47" t="s" s="495">
        <v>307</v>
      </c>
      <c r="E47" s="496"/>
      <c r="F47" s="497">
        <f>SUM(F23:F46)</f>
        <v>115.02</v>
      </c>
      <c r="G47" s="459">
        <f>SUM(AC47:AO47)*F47</f>
        <v>0</v>
      </c>
      <c r="H47" s="460">
        <f>AC47*$X$47</f>
        <v>0</v>
      </c>
      <c r="I47" s="460">
        <f>AD47*$X$47</f>
        <v>0</v>
      </c>
      <c r="J47" s="460">
        <f>AE47*$X$47</f>
        <v>0</v>
      </c>
      <c r="K47" s="460">
        <f>AF47*$X$47</f>
        <v>0</v>
      </c>
      <c r="L47" s="460">
        <f>AG47*$X$47</f>
        <v>0</v>
      </c>
      <c r="M47" s="460">
        <f>AH47*$X$47</f>
        <v>0</v>
      </c>
      <c r="N47" s="460">
        <f>AI47*$X$47</f>
        <v>0</v>
      </c>
      <c r="O47" s="460">
        <f>AJ47*$X$47</f>
        <v>0</v>
      </c>
      <c r="P47" s="460">
        <f>AK47*$X$47</f>
        <v>0</v>
      </c>
      <c r="Q47" s="460">
        <f>AL47*$X$47</f>
        <v>0</v>
      </c>
      <c r="R47" s="460">
        <f>AM47*$X$47</f>
        <v>0</v>
      </c>
      <c r="S47" s="460">
        <f>AN47*$X$47</f>
        <v>0</v>
      </c>
      <c r="T47" s="460">
        <f>AO47*$X$47</f>
        <v>0</v>
      </c>
      <c r="U47" s="498">
        <f>SUM(U23:U46)</f>
        <v>24</v>
      </c>
      <c r="V47" t="s" s="499">
        <v>308</v>
      </c>
      <c r="W47" s="500"/>
      <c r="X47" s="501">
        <v>24</v>
      </c>
      <c r="Y47" s="502">
        <f>SUM(Y23:Y46)</f>
        <v>92</v>
      </c>
      <c r="Z47" t="s" s="499">
        <v>96</v>
      </c>
      <c r="AA47" s="503"/>
      <c r="AB47" s="504">
        <f>SUM(AB23:AB46)</f>
        <v>4238</v>
      </c>
      <c r="AC47" s="256"/>
      <c r="AD47" s="256"/>
      <c r="AE47" s="256"/>
      <c r="AF47" s="256"/>
      <c r="AG47" s="256"/>
      <c r="AH47" s="256"/>
      <c r="AI47" s="256"/>
      <c r="AJ47" s="256"/>
      <c r="AK47" s="256"/>
      <c r="AL47" s="256"/>
      <c r="AM47" s="256"/>
      <c r="AN47" s="256"/>
      <c r="AO47" s="256"/>
      <c r="AP47" s="505">
        <f>AB47*SUM(AC47:AO47)</f>
        <v>0</v>
      </c>
      <c r="AQ47" t="s" s="506">
        <f>IF(SUM(AC47:AO47)&gt;0,"Yes","No")</f>
        <v>97</v>
      </c>
      <c r="AR47" s="161"/>
      <c r="AS47" s="507">
        <v>24</v>
      </c>
      <c r="AT47" s="508">
        <f>AS47*SUM(AC47:AO47)</f>
        <v>0</v>
      </c>
      <c r="AU47" s="376"/>
    </row>
    <row r="48" ht="170.15" customHeight="1">
      <c r="A48" s="8"/>
      <c r="B48" s="107"/>
      <c r="C48" s="107"/>
      <c r="D48" s="106"/>
      <c r="E48" s="107"/>
      <c r="F48" s="552"/>
      <c r="G48" s="553">
        <f>SUM(AC48:AO48)*F48</f>
        <v>0</v>
      </c>
      <c r="H48" s="510"/>
      <c r="I48" s="554"/>
      <c r="J48" s="512"/>
      <c r="K48" s="513"/>
      <c r="L48" s="514"/>
      <c r="M48" s="515"/>
      <c r="N48" s="516"/>
      <c r="O48" s="517"/>
      <c r="P48" s="518"/>
      <c r="Q48" s="519"/>
      <c r="R48" s="520"/>
      <c r="S48" s="521"/>
      <c r="T48" s="522"/>
      <c r="U48" s="552"/>
      <c r="V48" s="107"/>
      <c r="W48" s="107"/>
      <c r="X48" s="107"/>
      <c r="Y48" s="107"/>
      <c r="Z48" s="107"/>
      <c r="AA48" s="107"/>
      <c r="AB48" t="s" s="555">
        <v>309</v>
      </c>
      <c r="AC48" s="106"/>
      <c r="AD48" s="106"/>
      <c r="AE48" s="106"/>
      <c r="AF48" s="106"/>
      <c r="AG48" s="106"/>
      <c r="AH48" s="106"/>
      <c r="AI48" s="106"/>
      <c r="AJ48" s="106"/>
      <c r="AK48" s="106"/>
      <c r="AL48" s="106"/>
      <c r="AM48" s="106"/>
      <c r="AN48" s="106"/>
      <c r="AO48" s="106"/>
      <c r="AP48" s="556"/>
      <c r="AQ48" s="556"/>
      <c r="AR48" s="78"/>
      <c r="AS48" s="107"/>
      <c r="AT48" s="266"/>
      <c r="AU48" s="88"/>
    </row>
    <row r="49" ht="83.25" customHeight="1">
      <c r="A49" s="122"/>
      <c r="B49" t="s" s="557">
        <v>310</v>
      </c>
      <c r="C49" s="294"/>
      <c r="D49" t="s" s="526">
        <v>311</v>
      </c>
      <c r="E49" s="527"/>
      <c r="F49" s="544">
        <v>11.35</v>
      </c>
      <c r="G49" s="459">
        <f>SUM(AC49:AO49)*F49</f>
        <v>0</v>
      </c>
      <c r="H49" s="460">
        <f>AC49*$X$49</f>
        <v>0</v>
      </c>
      <c r="I49" s="460">
        <f>AD49*$X$49</f>
        <v>0</v>
      </c>
      <c r="J49" s="460">
        <f>AE49*$X$49</f>
        <v>0</v>
      </c>
      <c r="K49" s="460">
        <f>AF49*$X$49</f>
        <v>0</v>
      </c>
      <c r="L49" s="460">
        <f>AG49*$X$49</f>
        <v>0</v>
      </c>
      <c r="M49" s="460">
        <f>AH49*$X$49</f>
        <v>0</v>
      </c>
      <c r="N49" s="460">
        <f>AI49*$X$49</f>
        <v>0</v>
      </c>
      <c r="O49" s="460">
        <f>AJ49*$X$49</f>
        <v>0</v>
      </c>
      <c r="P49" s="460">
        <f>AK49*$X$49</f>
        <v>0</v>
      </c>
      <c r="Q49" s="460">
        <f>AL49*$X$49</f>
        <v>0</v>
      </c>
      <c r="R49" s="460">
        <f>AM49*$X$49</f>
        <v>0</v>
      </c>
      <c r="S49" s="460">
        <f>AN49*$X$49</f>
        <v>0</v>
      </c>
      <c r="T49" s="460">
        <f>AO49*$X$49</f>
        <v>0</v>
      </c>
      <c r="U49" s="544">
        <v>1</v>
      </c>
      <c r="V49" t="s" s="558">
        <v>221</v>
      </c>
      <c r="W49" t="s" s="528">
        <v>312</v>
      </c>
      <c r="X49" s="529">
        <v>1</v>
      </c>
      <c r="Y49" s="529">
        <v>8</v>
      </c>
      <c r="Z49" t="s" s="558">
        <v>96</v>
      </c>
      <c r="AA49" s="559"/>
      <c r="AB49" s="195">
        <v>410</v>
      </c>
      <c r="AC49" s="532"/>
      <c r="AD49" s="532"/>
      <c r="AE49" s="532"/>
      <c r="AF49" s="532"/>
      <c r="AG49" s="532"/>
      <c r="AH49" s="532"/>
      <c r="AI49" s="532"/>
      <c r="AJ49" s="532"/>
      <c r="AK49" s="532"/>
      <c r="AL49" s="532"/>
      <c r="AM49" s="532"/>
      <c r="AN49" s="532"/>
      <c r="AO49" s="532"/>
      <c r="AP49" s="533">
        <f>AB49*SUM(AC49:AO49)</f>
        <v>0</v>
      </c>
      <c r="AQ49" t="s" s="534">
        <f>IF(SUM(AC49:AO49)&gt;0,"Yes","No")</f>
        <v>97</v>
      </c>
      <c r="AR49" s="161"/>
      <c r="AS49" s="545">
        <v>1</v>
      </c>
      <c r="AT49" s="203">
        <f>AS49*SUM(AC49:AO49)</f>
        <v>0</v>
      </c>
      <c r="AU49" s="376"/>
    </row>
    <row r="50" ht="83.25" customHeight="1">
      <c r="A50" s="122"/>
      <c r="B50" t="s" s="560">
        <v>313</v>
      </c>
      <c r="C50" s="78"/>
      <c r="D50" t="s" s="535">
        <v>314</v>
      </c>
      <c r="E50" s="536"/>
      <c r="F50" s="547">
        <v>7.75</v>
      </c>
      <c r="G50" s="459">
        <f>SUM(AC50:AO50)*F50</f>
        <v>0</v>
      </c>
      <c r="H50" s="460">
        <f>AC50*$X$50</f>
        <v>0</v>
      </c>
      <c r="I50" s="460">
        <f>AD50*$X$50</f>
        <v>0</v>
      </c>
      <c r="J50" s="460">
        <f>AE50*$X$50</f>
        <v>0</v>
      </c>
      <c r="K50" s="460">
        <f>AF50*$X$50</f>
        <v>0</v>
      </c>
      <c r="L50" s="460">
        <f>AG50*$X$50</f>
        <v>0</v>
      </c>
      <c r="M50" s="460">
        <f>AH50*$X$50</f>
        <v>0</v>
      </c>
      <c r="N50" s="460">
        <f>AI50*$X$50</f>
        <v>0</v>
      </c>
      <c r="O50" s="460">
        <f>AJ50*$X$50</f>
        <v>0</v>
      </c>
      <c r="P50" s="460">
        <f>AK50*$X$50</f>
        <v>0</v>
      </c>
      <c r="Q50" s="460">
        <f>AL50*$X$50</f>
        <v>0</v>
      </c>
      <c r="R50" s="460">
        <f>AM50*$X$50</f>
        <v>0</v>
      </c>
      <c r="S50" s="460">
        <f>AN50*$X$50</f>
        <v>0</v>
      </c>
      <c r="T50" s="460">
        <f>AO50*$X$50</f>
        <v>0</v>
      </c>
      <c r="U50" s="547">
        <v>1</v>
      </c>
      <c r="V50" t="s" s="561">
        <v>295</v>
      </c>
      <c r="W50" t="s" s="537">
        <v>315</v>
      </c>
      <c r="X50" s="538">
        <v>1</v>
      </c>
      <c r="Y50" s="538">
        <v>4</v>
      </c>
      <c r="Z50" t="s" s="561">
        <v>96</v>
      </c>
      <c r="AA50" s="562"/>
      <c r="AB50" s="213">
        <v>360</v>
      </c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541">
        <f>AB50*SUM(AC50:AO50)</f>
        <v>0</v>
      </c>
      <c r="AQ50" t="s" s="542">
        <f>IF(SUM(AC50:AO50)&gt;0,"Yes","No")</f>
        <v>97</v>
      </c>
      <c r="AR50" s="161"/>
      <c r="AS50" s="548">
        <v>1</v>
      </c>
      <c r="AT50" s="218">
        <f>AS50*SUM(AC50:AO50)</f>
        <v>0</v>
      </c>
      <c r="AU50" s="376"/>
    </row>
    <row r="51" ht="83.25" customHeight="1">
      <c r="A51" s="122"/>
      <c r="B51" t="s" s="563">
        <v>316</v>
      </c>
      <c r="C51" s="78"/>
      <c r="D51" t="s" s="470">
        <v>317</v>
      </c>
      <c r="E51" s="98"/>
      <c r="F51" s="547">
        <v>5.55</v>
      </c>
      <c r="G51" s="459">
        <f>SUM(AC51:AO51)*F51</f>
        <v>0</v>
      </c>
      <c r="H51" s="460">
        <f>AC51*$X$51</f>
        <v>0</v>
      </c>
      <c r="I51" s="460">
        <f>AD51*$X$51</f>
        <v>0</v>
      </c>
      <c r="J51" s="460">
        <f>AE51*$X$51</f>
        <v>0</v>
      </c>
      <c r="K51" s="460">
        <f>AF51*$X$51</f>
        <v>0</v>
      </c>
      <c r="L51" s="460">
        <f>AG51*$X$51</f>
        <v>0</v>
      </c>
      <c r="M51" s="460">
        <f>AH51*$X$51</f>
        <v>0</v>
      </c>
      <c r="N51" s="460">
        <f>AI51*$X$51</f>
        <v>0</v>
      </c>
      <c r="O51" s="460">
        <f>AJ51*$X$51</f>
        <v>0</v>
      </c>
      <c r="P51" s="460">
        <f>AK51*$X$51</f>
        <v>0</v>
      </c>
      <c r="Q51" s="460">
        <f>AL51*$X$51</f>
        <v>0</v>
      </c>
      <c r="R51" s="460">
        <f>AM51*$X$51</f>
        <v>0</v>
      </c>
      <c r="S51" s="460">
        <f>AN51*$X$51</f>
        <v>0</v>
      </c>
      <c r="T51" s="460">
        <f>AO51*$X$51</f>
        <v>0</v>
      </c>
      <c r="U51" s="547">
        <v>1</v>
      </c>
      <c r="V51" t="s" s="564">
        <v>295</v>
      </c>
      <c r="W51" t="s" s="473">
        <v>318</v>
      </c>
      <c r="X51" s="474">
        <v>1</v>
      </c>
      <c r="Y51" s="474">
        <v>2</v>
      </c>
      <c r="Z51" t="s" s="564">
        <v>96</v>
      </c>
      <c r="AA51" s="562"/>
      <c r="AB51" s="213">
        <v>320</v>
      </c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477">
        <f>AB51*SUM(AC51:AO51)</f>
        <v>0</v>
      </c>
      <c r="AQ51" t="s" s="159">
        <f>IF(SUM(AC51:AO51)&gt;0,"Yes","No")</f>
        <v>97</v>
      </c>
      <c r="AR51" s="161"/>
      <c r="AS51" s="548">
        <v>1</v>
      </c>
      <c r="AT51" s="218">
        <f>AS51*SUM(AC51:AO51)</f>
        <v>0</v>
      </c>
      <c r="AU51" s="376"/>
    </row>
    <row r="52" ht="83.25" customHeight="1">
      <c r="A52" s="122"/>
      <c r="B52" t="s" s="560">
        <v>319</v>
      </c>
      <c r="C52" s="78"/>
      <c r="D52" t="s" s="535">
        <v>320</v>
      </c>
      <c r="E52" s="536"/>
      <c r="F52" s="547">
        <v>3.42</v>
      </c>
      <c r="G52" s="459">
        <f>SUM(AC52:AO52)*F52</f>
        <v>0</v>
      </c>
      <c r="H52" s="460">
        <f>AC52*$X$52</f>
        <v>0</v>
      </c>
      <c r="I52" s="460">
        <f>AD52*$X$52</f>
        <v>0</v>
      </c>
      <c r="J52" s="460">
        <f>AE52*$X$52</f>
        <v>0</v>
      </c>
      <c r="K52" s="460">
        <f>AF52*$X$52</f>
        <v>0</v>
      </c>
      <c r="L52" s="460">
        <f>AG52*$X$52</f>
        <v>0</v>
      </c>
      <c r="M52" s="460">
        <f>AH52*$X$52</f>
        <v>0</v>
      </c>
      <c r="N52" s="460">
        <f>AI52*$X$52</f>
        <v>0</v>
      </c>
      <c r="O52" s="460">
        <f>AJ52*$X$52</f>
        <v>0</v>
      </c>
      <c r="P52" s="460">
        <f>AK52*$X$52</f>
        <v>0</v>
      </c>
      <c r="Q52" s="460">
        <f>AL52*$X$52</f>
        <v>0</v>
      </c>
      <c r="R52" s="460">
        <f>AM52*$X$52</f>
        <v>0</v>
      </c>
      <c r="S52" s="460">
        <f>AN52*$X$52</f>
        <v>0</v>
      </c>
      <c r="T52" s="460">
        <f>AO52*$X$52</f>
        <v>0</v>
      </c>
      <c r="U52" s="547">
        <v>1</v>
      </c>
      <c r="V52" t="s" s="561">
        <v>134</v>
      </c>
      <c r="W52" t="s" s="537">
        <v>321</v>
      </c>
      <c r="X52" s="538">
        <v>1</v>
      </c>
      <c r="Y52" s="538">
        <v>0</v>
      </c>
      <c r="Z52" t="s" s="561">
        <v>96</v>
      </c>
      <c r="AA52" s="562"/>
      <c r="AB52" s="213">
        <v>220</v>
      </c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541">
        <f>AB52*SUM(AC52:AO52)</f>
        <v>0</v>
      </c>
      <c r="AQ52" t="s" s="542">
        <f>IF(SUM(AC52:AO52)&gt;0,"Yes","No")</f>
        <v>97</v>
      </c>
      <c r="AR52" s="161"/>
      <c r="AS52" s="548">
        <v>1</v>
      </c>
      <c r="AT52" s="218">
        <f>AS52*SUM(AC52:AO52)</f>
        <v>0</v>
      </c>
      <c r="AU52" s="376"/>
    </row>
    <row r="53" ht="83.25" customHeight="1">
      <c r="A53" s="122"/>
      <c r="B53" t="s" s="565">
        <v>322</v>
      </c>
      <c r="C53" s="103"/>
      <c r="D53" t="s" s="566">
        <v>323</v>
      </c>
      <c r="E53" s="567"/>
      <c r="F53" s="550">
        <v>2.2</v>
      </c>
      <c r="G53" s="459">
        <f>SUM(AC53:AO53)*F53</f>
        <v>0</v>
      </c>
      <c r="H53" s="460">
        <f>AC53*$X$53</f>
        <v>0</v>
      </c>
      <c r="I53" s="460">
        <f>AD53*$X$53</f>
        <v>0</v>
      </c>
      <c r="J53" s="460">
        <f>AE53*$X$53</f>
        <v>0</v>
      </c>
      <c r="K53" s="460">
        <f>AF53*$X$53</f>
        <v>0</v>
      </c>
      <c r="L53" s="460">
        <f>AG53*$X$53</f>
        <v>0</v>
      </c>
      <c r="M53" s="460">
        <f>AH53*$X$53</f>
        <v>0</v>
      </c>
      <c r="N53" s="460">
        <f>AI53*$X$53</f>
        <v>0</v>
      </c>
      <c r="O53" s="460">
        <f>AJ53*$X$53</f>
        <v>0</v>
      </c>
      <c r="P53" s="460">
        <f>AK53*$X$53</f>
        <v>0</v>
      </c>
      <c r="Q53" s="460">
        <f>AL53*$X$53</f>
        <v>0</v>
      </c>
      <c r="R53" s="460">
        <f>AM53*$X$53</f>
        <v>0</v>
      </c>
      <c r="S53" s="460">
        <f>AN53*$X$53</f>
        <v>0</v>
      </c>
      <c r="T53" s="460">
        <f>AO53*$X$53</f>
        <v>0</v>
      </c>
      <c r="U53" s="550">
        <v>1</v>
      </c>
      <c r="V53" t="s" s="568">
        <v>106</v>
      </c>
      <c r="W53" t="s" s="569">
        <v>324</v>
      </c>
      <c r="X53" s="570">
        <v>1</v>
      </c>
      <c r="Y53" s="570">
        <v>0</v>
      </c>
      <c r="Z53" t="s" s="568">
        <v>96</v>
      </c>
      <c r="AA53" s="562"/>
      <c r="AB53" s="239">
        <v>160</v>
      </c>
      <c r="AC53" s="240"/>
      <c r="AD53" s="240"/>
      <c r="AE53" s="240"/>
      <c r="AF53" s="240"/>
      <c r="AG53" s="240"/>
      <c r="AH53" s="240"/>
      <c r="AI53" s="240"/>
      <c r="AJ53" s="240"/>
      <c r="AK53" s="240"/>
      <c r="AL53" s="240"/>
      <c r="AM53" s="240"/>
      <c r="AN53" s="240"/>
      <c r="AO53" s="240"/>
      <c r="AP53" s="571">
        <f>AB53*SUM(AC53:AO53)</f>
        <v>0</v>
      </c>
      <c r="AQ53" t="s" s="572">
        <f>IF(SUM(AC53:AO53)&gt;0,"Yes","No")</f>
        <v>97</v>
      </c>
      <c r="AR53" s="161"/>
      <c r="AS53" s="551">
        <v>1</v>
      </c>
      <c r="AT53" s="245">
        <f>AS53*SUM(AC53:AO53)</f>
        <v>0</v>
      </c>
      <c r="AU53" s="376"/>
    </row>
    <row r="54" ht="83.25" customHeight="1">
      <c r="A54" s="122"/>
      <c r="B54" t="s" s="493">
        <v>325</v>
      </c>
      <c r="C54" s="573"/>
      <c r="D54" t="s" s="495">
        <v>326</v>
      </c>
      <c r="E54" s="574"/>
      <c r="F54" s="575">
        <f>SUM(F49:F53)</f>
        <v>30.27</v>
      </c>
      <c r="G54" s="459">
        <f>SUM(AC54:AO54)*F54</f>
        <v>0</v>
      </c>
      <c r="H54" s="460">
        <f>AC54*$X$54</f>
        <v>0</v>
      </c>
      <c r="I54" s="460">
        <f>AD54*$X$54</f>
        <v>0</v>
      </c>
      <c r="J54" s="460">
        <f>AE54*$X$54</f>
        <v>0</v>
      </c>
      <c r="K54" s="460">
        <f>AF54*$X$54</f>
        <v>0</v>
      </c>
      <c r="L54" s="460">
        <f>AG54*$X$54</f>
        <v>0</v>
      </c>
      <c r="M54" s="460">
        <f>AH54*$X$54</f>
        <v>0</v>
      </c>
      <c r="N54" s="460">
        <f>AI54*$X$54</f>
        <v>0</v>
      </c>
      <c r="O54" s="460">
        <f>AJ54*$X$54</f>
        <v>0</v>
      </c>
      <c r="P54" s="460">
        <f>AK54*$X$54</f>
        <v>0</v>
      </c>
      <c r="Q54" s="460">
        <f>AL54*$X$54</f>
        <v>0</v>
      </c>
      <c r="R54" s="460">
        <f>AM54*$X$54</f>
        <v>0</v>
      </c>
      <c r="S54" s="460">
        <f>AN54*$X$54</f>
        <v>0</v>
      </c>
      <c r="T54" s="460">
        <f>AO54*$X$54</f>
        <v>0</v>
      </c>
      <c r="U54" s="575">
        <f>SUM(U49:U53)</f>
        <v>5</v>
      </c>
      <c r="V54" t="s" s="576">
        <v>327</v>
      </c>
      <c r="W54" s="574"/>
      <c r="X54" s="501">
        <v>5</v>
      </c>
      <c r="Y54" s="501">
        <f>SUM(Y49:Y53)</f>
        <v>14</v>
      </c>
      <c r="Z54" t="s" s="576">
        <v>96</v>
      </c>
      <c r="AA54" s="577"/>
      <c r="AB54" s="255">
        <f>SUM(AB49:AB53)</f>
        <v>1470</v>
      </c>
      <c r="AC54" s="256"/>
      <c r="AD54" s="256"/>
      <c r="AE54" s="256"/>
      <c r="AF54" s="256"/>
      <c r="AG54" s="256"/>
      <c r="AH54" s="256"/>
      <c r="AI54" s="256"/>
      <c r="AJ54" s="256"/>
      <c r="AK54" s="256"/>
      <c r="AL54" s="256"/>
      <c r="AM54" s="256"/>
      <c r="AN54" s="256"/>
      <c r="AO54" s="256"/>
      <c r="AP54" s="505">
        <f>AB54*SUM(AC54:AO54)</f>
        <v>0</v>
      </c>
      <c r="AQ54" t="s" s="506">
        <f>IF(SUM(AC54:AO54)&gt;0,"Yes","No")</f>
        <v>97</v>
      </c>
      <c r="AR54" s="161"/>
      <c r="AS54" s="507">
        <v>5</v>
      </c>
      <c r="AT54" s="508">
        <f>AS54*SUM(AC54:AO54)</f>
        <v>0</v>
      </c>
      <c r="AU54" s="376"/>
    </row>
    <row r="55" ht="170.15" customHeight="1">
      <c r="A55" s="8"/>
      <c r="B55" s="107"/>
      <c r="C55" s="107"/>
      <c r="D55" s="106"/>
      <c r="E55" s="107"/>
      <c r="F55" s="552"/>
      <c r="G55" s="578"/>
      <c r="H55" s="510"/>
      <c r="I55" s="554"/>
      <c r="J55" s="512"/>
      <c r="K55" s="513"/>
      <c r="L55" s="514"/>
      <c r="M55" s="515"/>
      <c r="N55" s="516"/>
      <c r="O55" s="517"/>
      <c r="P55" s="518"/>
      <c r="Q55" s="519"/>
      <c r="R55" s="520"/>
      <c r="S55" s="521"/>
      <c r="T55" s="522"/>
      <c r="U55" s="552"/>
      <c r="V55" s="107"/>
      <c r="W55" s="107"/>
      <c r="X55" s="107"/>
      <c r="Y55" s="107"/>
      <c r="Z55" s="107"/>
      <c r="AA55" s="107"/>
      <c r="AB55" t="s" s="555">
        <v>328</v>
      </c>
      <c r="AC55" s="106"/>
      <c r="AD55" s="106"/>
      <c r="AE55" s="106"/>
      <c r="AF55" s="106"/>
      <c r="AG55" s="106"/>
      <c r="AH55" s="106"/>
      <c r="AI55" s="106"/>
      <c r="AJ55" s="106"/>
      <c r="AK55" s="106"/>
      <c r="AL55" s="106"/>
      <c r="AM55" s="106"/>
      <c r="AN55" s="106"/>
      <c r="AO55" s="106"/>
      <c r="AP55" s="556"/>
      <c r="AQ55" s="556"/>
      <c r="AR55" s="78"/>
      <c r="AS55" s="107"/>
      <c r="AT55" s="266"/>
      <c r="AU55" s="88"/>
    </row>
    <row r="56" ht="83.25" customHeight="1">
      <c r="A56" s="122"/>
      <c r="B56" t="s" s="579">
        <v>329</v>
      </c>
      <c r="C56" s="294"/>
      <c r="D56" t="s" s="456">
        <v>330</v>
      </c>
      <c r="E56" s="580"/>
      <c r="F56" s="544">
        <v>22.5</v>
      </c>
      <c r="G56" s="553">
        <f>SUM(AC56:AO56)*F56</f>
        <v>0</v>
      </c>
      <c r="H56" s="460">
        <f>AC56*$X$56</f>
        <v>0</v>
      </c>
      <c r="I56" s="460">
        <f>AD56*$X$56</f>
        <v>0</v>
      </c>
      <c r="J56" s="460">
        <f>AE56*$X$56</f>
        <v>0</v>
      </c>
      <c r="K56" s="460">
        <f>AF56*$X$56</f>
        <v>0</v>
      </c>
      <c r="L56" s="460">
        <f>AG56*$X$56</f>
        <v>0</v>
      </c>
      <c r="M56" s="460">
        <f>AH56*$X$56</f>
        <v>0</v>
      </c>
      <c r="N56" s="460">
        <f>AI56*$X$56</f>
        <v>0</v>
      </c>
      <c r="O56" s="460">
        <f>AJ56*$X$56</f>
        <v>0</v>
      </c>
      <c r="P56" s="460">
        <f>AK56*$X$56</f>
        <v>0</v>
      </c>
      <c r="Q56" s="460">
        <f>AL56*$X$56</f>
        <v>0</v>
      </c>
      <c r="R56" s="460">
        <f>AM56*$X$56</f>
        <v>0</v>
      </c>
      <c r="S56" s="460">
        <f>AN56*$X$56</f>
        <v>0</v>
      </c>
      <c r="T56" s="460">
        <f>AO56*$X$56</f>
        <v>0</v>
      </c>
      <c r="U56" s="544">
        <v>1</v>
      </c>
      <c r="V56" t="s" s="581">
        <v>295</v>
      </c>
      <c r="W56" t="s" s="581">
        <v>331</v>
      </c>
      <c r="X56" s="582">
        <v>1</v>
      </c>
      <c r="Y56" s="582">
        <v>16</v>
      </c>
      <c r="Z56" t="s" s="581">
        <v>96</v>
      </c>
      <c r="AA56" s="294"/>
      <c r="AB56" s="583">
        <v>600</v>
      </c>
      <c r="AC56" s="584"/>
      <c r="AD56" s="584"/>
      <c r="AE56" s="584"/>
      <c r="AF56" s="584"/>
      <c r="AG56" s="584"/>
      <c r="AH56" s="584"/>
      <c r="AI56" s="584"/>
      <c r="AJ56" s="584"/>
      <c r="AK56" s="584"/>
      <c r="AL56" s="584"/>
      <c r="AM56" s="584"/>
      <c r="AN56" s="584"/>
      <c r="AO56" s="584"/>
      <c r="AP56" s="585">
        <f>AB56*SUM(AC56:AO56)</f>
        <v>0</v>
      </c>
      <c r="AQ56" t="s" s="586">
        <f>IF(SUM(AC56:AO56)&gt;0,"Yes","No")</f>
        <v>97</v>
      </c>
      <c r="AR56" s="161"/>
      <c r="AS56" s="587">
        <v>1</v>
      </c>
      <c r="AT56" s="276">
        <f>AS56*SUM(AC56:AO56)</f>
        <v>0</v>
      </c>
      <c r="AU56" s="376"/>
    </row>
    <row r="57" ht="83.25" customHeight="1">
      <c r="A57" s="122"/>
      <c r="B57" t="s" s="588">
        <v>332</v>
      </c>
      <c r="C57" s="78"/>
      <c r="D57" t="s" s="470">
        <v>333</v>
      </c>
      <c r="E57" s="78"/>
      <c r="F57" s="547">
        <v>13.74</v>
      </c>
      <c r="G57" s="553">
        <f>SUM(AC57:AO57)*F57</f>
        <v>0</v>
      </c>
      <c r="H57" s="460">
        <f>AC57*$X$57</f>
        <v>0</v>
      </c>
      <c r="I57" s="460">
        <f>AD57*$X$57</f>
        <v>0</v>
      </c>
      <c r="J57" s="460">
        <f>AE57*$X$57</f>
        <v>0</v>
      </c>
      <c r="K57" s="460">
        <f>AF57*$X$57</f>
        <v>0</v>
      </c>
      <c r="L57" s="460">
        <f>AG57*$X$57</f>
        <v>0</v>
      </c>
      <c r="M57" s="460">
        <f>AH57*$X$57</f>
        <v>0</v>
      </c>
      <c r="N57" s="460">
        <f>AI57*$X$57</f>
        <v>0</v>
      </c>
      <c r="O57" s="460">
        <f>AJ57*$X$57</f>
        <v>0</v>
      </c>
      <c r="P57" s="460">
        <f>AK57*$X$57</f>
        <v>0</v>
      </c>
      <c r="Q57" s="460">
        <f>AL57*$X$57</f>
        <v>0</v>
      </c>
      <c r="R57" s="460">
        <f>AM57*$X$57</f>
        <v>0</v>
      </c>
      <c r="S57" s="460">
        <f>AN57*$X$57</f>
        <v>0</v>
      </c>
      <c r="T57" s="460">
        <f>AO57*$X$57</f>
        <v>0</v>
      </c>
      <c r="U57" s="547">
        <v>1</v>
      </c>
      <c r="V57" t="s" s="589">
        <v>134</v>
      </c>
      <c r="W57" t="s" s="589">
        <v>334</v>
      </c>
      <c r="X57" s="590">
        <v>1</v>
      </c>
      <c r="Y57" s="590">
        <v>12</v>
      </c>
      <c r="Z57" t="s" s="589">
        <v>96</v>
      </c>
      <c r="AA57" s="78"/>
      <c r="AB57" s="591">
        <v>420</v>
      </c>
      <c r="AC57" s="274"/>
      <c r="AD57" s="274"/>
      <c r="AE57" s="274"/>
      <c r="AF57" s="274"/>
      <c r="AG57" s="274"/>
      <c r="AH57" s="274"/>
      <c r="AI57" s="274"/>
      <c r="AJ57" s="274"/>
      <c r="AK57" s="274"/>
      <c r="AL57" s="274"/>
      <c r="AM57" s="274"/>
      <c r="AN57" s="274"/>
      <c r="AO57" s="274"/>
      <c r="AP57" s="592">
        <f>AB57*SUM(AC57:AO57)</f>
        <v>0</v>
      </c>
      <c r="AQ57" t="s" s="593">
        <f>IF(SUM(AC57:AO57)&gt;0,"Yes","No")</f>
        <v>97</v>
      </c>
      <c r="AR57" s="161"/>
      <c r="AS57" s="594">
        <v>1</v>
      </c>
      <c r="AT57" s="284">
        <f>AS57*SUM(AC57:AO57)</f>
        <v>0</v>
      </c>
      <c r="AU57" s="376"/>
    </row>
    <row r="58" ht="83.25" customHeight="1">
      <c r="A58" s="122"/>
      <c r="B58" t="s" s="595">
        <v>335</v>
      </c>
      <c r="C58" s="78"/>
      <c r="D58" t="s" s="535">
        <v>336</v>
      </c>
      <c r="E58" s="596"/>
      <c r="F58" s="547">
        <v>9.029999999999999</v>
      </c>
      <c r="G58" s="553">
        <f>SUM(AC58:AO58)*F58</f>
        <v>0</v>
      </c>
      <c r="H58" s="460">
        <f>AC58*$X$58</f>
        <v>0</v>
      </c>
      <c r="I58" s="460">
        <f>AD58*$X$58</f>
        <v>0</v>
      </c>
      <c r="J58" s="460">
        <f>AE58*$X$58</f>
        <v>0</v>
      </c>
      <c r="K58" s="460">
        <f>AF58*$X$58</f>
        <v>0</v>
      </c>
      <c r="L58" s="460">
        <f>AG58*$X$58</f>
        <v>0</v>
      </c>
      <c r="M58" s="460">
        <f>AH58*$X$58</f>
        <v>0</v>
      </c>
      <c r="N58" s="460">
        <f>AI58*$X$58</f>
        <v>0</v>
      </c>
      <c r="O58" s="460">
        <f>AJ58*$X$58</f>
        <v>0</v>
      </c>
      <c r="P58" s="460">
        <f>AK58*$X$58</f>
        <v>0</v>
      </c>
      <c r="Q58" s="460">
        <f>AL58*$X$58</f>
        <v>0</v>
      </c>
      <c r="R58" s="460">
        <f>AM58*$X$58</f>
        <v>0</v>
      </c>
      <c r="S58" s="460">
        <f>AN58*$X$58</f>
        <v>0</v>
      </c>
      <c r="T58" s="460">
        <f>AO58*$X$58</f>
        <v>0</v>
      </c>
      <c r="U58" s="547">
        <v>1</v>
      </c>
      <c r="V58" t="s" s="597">
        <v>134</v>
      </c>
      <c r="W58" t="s" s="597">
        <v>337</v>
      </c>
      <c r="X58" s="598">
        <v>1</v>
      </c>
      <c r="Y58" s="598">
        <v>12</v>
      </c>
      <c r="Z58" t="s" s="597">
        <v>96</v>
      </c>
      <c r="AA58" s="78"/>
      <c r="AB58" s="591">
        <v>370</v>
      </c>
      <c r="AC58" s="599"/>
      <c r="AD58" s="599"/>
      <c r="AE58" s="599"/>
      <c r="AF58" s="599"/>
      <c r="AG58" s="599"/>
      <c r="AH58" s="599"/>
      <c r="AI58" s="599"/>
      <c r="AJ58" s="599"/>
      <c r="AK58" s="599"/>
      <c r="AL58" s="599"/>
      <c r="AM58" s="599"/>
      <c r="AN58" s="599"/>
      <c r="AO58" s="599"/>
      <c r="AP58" s="600">
        <f>AB58*SUM(AC58:AO58)</f>
        <v>0</v>
      </c>
      <c r="AQ58" t="s" s="601">
        <f>IF(SUM(AC58:AO58)&gt;0,"Yes","No")</f>
        <v>97</v>
      </c>
      <c r="AR58" s="161"/>
      <c r="AS58" s="594">
        <v>1</v>
      </c>
      <c r="AT58" s="284">
        <f>AS58*SUM(AC58:AO58)</f>
        <v>0</v>
      </c>
      <c r="AU58" s="376"/>
    </row>
    <row r="59" ht="83.25" customHeight="1">
      <c r="A59" s="122"/>
      <c r="B59" t="s" s="588">
        <v>338</v>
      </c>
      <c r="C59" s="78"/>
      <c r="D59" t="s" s="470">
        <v>339</v>
      </c>
      <c r="E59" s="78"/>
      <c r="F59" s="547">
        <v>4.49</v>
      </c>
      <c r="G59" s="553">
        <f>SUM(AC59:AO59)*F59</f>
        <v>0</v>
      </c>
      <c r="H59" s="460">
        <f>AC59*$X$59</f>
        <v>0</v>
      </c>
      <c r="I59" s="460">
        <f>AD59*$X$59</f>
        <v>0</v>
      </c>
      <c r="J59" s="460">
        <f>AE59*$X$59</f>
        <v>0</v>
      </c>
      <c r="K59" s="460">
        <f>AF59*$X$59</f>
        <v>0</v>
      </c>
      <c r="L59" s="460">
        <f>AG59*$X$59</f>
        <v>0</v>
      </c>
      <c r="M59" s="460">
        <f>AH59*$X$59</f>
        <v>0</v>
      </c>
      <c r="N59" s="460">
        <f>AI59*$X$59</f>
        <v>0</v>
      </c>
      <c r="O59" s="460">
        <f>AJ59*$X$59</f>
        <v>0</v>
      </c>
      <c r="P59" s="460">
        <f>AK59*$X$59</f>
        <v>0</v>
      </c>
      <c r="Q59" s="460">
        <f>AL59*$X$59</f>
        <v>0</v>
      </c>
      <c r="R59" s="460">
        <f>AM59*$X$59</f>
        <v>0</v>
      </c>
      <c r="S59" s="460">
        <f>AN59*$X$59</f>
        <v>0</v>
      </c>
      <c r="T59" s="460">
        <f>AO59*$X$59</f>
        <v>0</v>
      </c>
      <c r="U59" s="547">
        <v>1</v>
      </c>
      <c r="V59" t="s" s="589">
        <v>106</v>
      </c>
      <c r="W59" t="s" s="589">
        <v>340</v>
      </c>
      <c r="X59" s="590">
        <v>1</v>
      </c>
      <c r="Y59" s="590">
        <v>1</v>
      </c>
      <c r="Z59" t="s" s="589">
        <v>96</v>
      </c>
      <c r="AA59" s="78"/>
      <c r="AB59" s="591">
        <v>260</v>
      </c>
      <c r="AC59" s="274"/>
      <c r="AD59" s="274"/>
      <c r="AE59" s="274"/>
      <c r="AF59" s="274"/>
      <c r="AG59" s="274"/>
      <c r="AH59" s="274"/>
      <c r="AI59" s="274"/>
      <c r="AJ59" s="274"/>
      <c r="AK59" s="274"/>
      <c r="AL59" s="274"/>
      <c r="AM59" s="274"/>
      <c r="AN59" s="274"/>
      <c r="AO59" s="274"/>
      <c r="AP59" s="592">
        <f>AB59*SUM(AC59:AO59)</f>
        <v>0</v>
      </c>
      <c r="AQ59" t="s" s="593">
        <f>IF(SUM(AC59:AO59)&gt;0,"Yes","No")</f>
        <v>97</v>
      </c>
      <c r="AR59" s="161"/>
      <c r="AS59" s="594">
        <v>1</v>
      </c>
      <c r="AT59" s="284">
        <f>AS59*SUM(AC59:AO59)</f>
        <v>0</v>
      </c>
      <c r="AU59" s="376"/>
    </row>
    <row r="60" ht="83.25" customHeight="1">
      <c r="A60" s="122"/>
      <c r="B60" t="s" s="602">
        <v>341</v>
      </c>
      <c r="C60" s="103"/>
      <c r="D60" t="s" s="481">
        <v>342</v>
      </c>
      <c r="E60" s="603"/>
      <c r="F60" s="550">
        <v>2.2</v>
      </c>
      <c r="G60" s="553">
        <f>SUM(AC60:AO60)*F60</f>
        <v>0</v>
      </c>
      <c r="H60" s="460">
        <f>AC60*$X$60</f>
        <v>0</v>
      </c>
      <c r="I60" s="460">
        <f>AD60*$X$60</f>
        <v>0</v>
      </c>
      <c r="J60" s="460">
        <f>AE60*$X$60</f>
        <v>0</v>
      </c>
      <c r="K60" s="460">
        <f>AF60*$X$60</f>
        <v>0</v>
      </c>
      <c r="L60" s="460">
        <f>AG60*$X$60</f>
        <v>0</v>
      </c>
      <c r="M60" s="460">
        <f>AH60*$X$60</f>
        <v>0</v>
      </c>
      <c r="N60" s="460">
        <f>AI60*$X$60</f>
        <v>0</v>
      </c>
      <c r="O60" s="460">
        <f>AJ60*$X$60</f>
        <v>0</v>
      </c>
      <c r="P60" s="460">
        <f>AK60*$X$60</f>
        <v>0</v>
      </c>
      <c r="Q60" s="460">
        <f>AL60*$X$60</f>
        <v>0</v>
      </c>
      <c r="R60" s="460">
        <f>AM60*$X$60</f>
        <v>0</v>
      </c>
      <c r="S60" s="460">
        <f>AN60*$X$60</f>
        <v>0</v>
      </c>
      <c r="T60" s="460">
        <f>AO60*$X$60</f>
        <v>0</v>
      </c>
      <c r="U60" s="550">
        <v>1</v>
      </c>
      <c r="V60" t="s" s="604">
        <v>94</v>
      </c>
      <c r="W60" t="s" s="604">
        <v>343</v>
      </c>
      <c r="X60" s="605">
        <v>1</v>
      </c>
      <c r="Y60" s="605">
        <v>0</v>
      </c>
      <c r="Z60" t="s" s="604">
        <v>96</v>
      </c>
      <c r="AA60" s="78"/>
      <c r="AB60" s="606">
        <v>170</v>
      </c>
      <c r="AC60" s="607"/>
      <c r="AD60" s="607"/>
      <c r="AE60" s="607"/>
      <c r="AF60" s="607"/>
      <c r="AG60" s="607"/>
      <c r="AH60" s="607"/>
      <c r="AI60" s="607"/>
      <c r="AJ60" s="607"/>
      <c r="AK60" s="607"/>
      <c r="AL60" s="607"/>
      <c r="AM60" s="607"/>
      <c r="AN60" s="607"/>
      <c r="AO60" s="607"/>
      <c r="AP60" s="608">
        <f>AB60*SUM(AC60:AO60)</f>
        <v>0</v>
      </c>
      <c r="AQ60" t="s" s="609">
        <f>IF(SUM(AC60:AO60)&gt;0,"Yes","No")</f>
        <v>97</v>
      </c>
      <c r="AR60" s="161"/>
      <c r="AS60" s="610">
        <v>1</v>
      </c>
      <c r="AT60" s="293">
        <f>AS60*SUM(AC60:AO60)</f>
        <v>0</v>
      </c>
      <c r="AU60" s="376"/>
    </row>
    <row r="61" ht="83.25" customHeight="1">
      <c r="A61" s="122"/>
      <c r="B61" t="s" s="493">
        <v>344</v>
      </c>
      <c r="C61" s="573"/>
      <c r="D61" t="s" s="495">
        <v>345</v>
      </c>
      <c r="E61" s="574"/>
      <c r="F61" s="575">
        <f>SUM(F56:F60)</f>
        <v>51.96</v>
      </c>
      <c r="G61" s="459">
        <f>SUM(AC61:AO61)*F61</f>
        <v>0</v>
      </c>
      <c r="H61" s="460">
        <f>AC61*$X$61</f>
        <v>0</v>
      </c>
      <c r="I61" s="460">
        <f>AD61*$X$61</f>
        <v>0</v>
      </c>
      <c r="J61" s="460">
        <f>AE61*$X$61</f>
        <v>0</v>
      </c>
      <c r="K61" s="460">
        <f>AF61*$X$61</f>
        <v>0</v>
      </c>
      <c r="L61" s="460">
        <f>AG61*$X$61</f>
        <v>0</v>
      </c>
      <c r="M61" s="460">
        <f>AH61*$X$61</f>
        <v>0</v>
      </c>
      <c r="N61" s="460">
        <f>AI61*$X$61</f>
        <v>0</v>
      </c>
      <c r="O61" s="460">
        <f>AJ61*$X$61</f>
        <v>0</v>
      </c>
      <c r="P61" s="460">
        <f>AK61*$X$61</f>
        <v>0</v>
      </c>
      <c r="Q61" s="460">
        <f>AL61*$X$61</f>
        <v>0</v>
      </c>
      <c r="R61" s="460">
        <f>AM61*$X$61</f>
        <v>0</v>
      </c>
      <c r="S61" s="460">
        <f>AN61*$X$61</f>
        <v>0</v>
      </c>
      <c r="T61" s="460">
        <f>AO61*$X$61</f>
        <v>0</v>
      </c>
      <c r="U61" s="575">
        <f>SUM(U56:U60)</f>
        <v>5</v>
      </c>
      <c r="V61" t="s" s="576">
        <v>346</v>
      </c>
      <c r="W61" s="574"/>
      <c r="X61" s="501">
        <v>5</v>
      </c>
      <c r="Y61" s="501">
        <f>SUM(Y56:Y60)</f>
        <v>41</v>
      </c>
      <c r="Z61" t="s" s="576">
        <v>96</v>
      </c>
      <c r="AA61" s="577"/>
      <c r="AB61" s="255">
        <f>SUM(AB56:AB60)</f>
        <v>1820</v>
      </c>
      <c r="AC61" s="256"/>
      <c r="AD61" s="256"/>
      <c r="AE61" s="256"/>
      <c r="AF61" s="256"/>
      <c r="AG61" s="256"/>
      <c r="AH61" s="256"/>
      <c r="AI61" s="256"/>
      <c r="AJ61" s="256"/>
      <c r="AK61" s="256"/>
      <c r="AL61" s="256"/>
      <c r="AM61" s="256"/>
      <c r="AN61" s="256"/>
      <c r="AO61" s="256"/>
      <c r="AP61" s="505">
        <f>AB61*SUM(AC61:AO61)</f>
        <v>0</v>
      </c>
      <c r="AQ61" t="s" s="506">
        <f>IF(SUM(AC61:AO61)&gt;0,"Yes","No")</f>
        <v>97</v>
      </c>
      <c r="AR61" s="161"/>
      <c r="AS61" s="507">
        <v>5</v>
      </c>
      <c r="AT61" s="508">
        <f>AS61*SUM(AC61:AO61)</f>
        <v>0</v>
      </c>
      <c r="AU61" s="376"/>
    </row>
    <row r="62" ht="170.15" customHeight="1">
      <c r="A62" s="8"/>
      <c r="B62" s="107"/>
      <c r="C62" s="107"/>
      <c r="D62" s="106"/>
      <c r="E62" s="107"/>
      <c r="F62" s="552"/>
      <c r="G62" s="553">
        <f>SUM(AC62:AO62)*F62</f>
        <v>0</v>
      </c>
      <c r="H62" s="510"/>
      <c r="I62" s="554"/>
      <c r="J62" s="512"/>
      <c r="K62" s="513"/>
      <c r="L62" s="514"/>
      <c r="M62" s="515"/>
      <c r="N62" s="516"/>
      <c r="O62" s="517"/>
      <c r="P62" s="518"/>
      <c r="Q62" s="519"/>
      <c r="R62" s="520"/>
      <c r="S62" s="521"/>
      <c r="T62" s="522"/>
      <c r="U62" s="552"/>
      <c r="V62" s="107"/>
      <c r="W62" s="107"/>
      <c r="X62" s="107"/>
      <c r="Y62" s="107"/>
      <c r="Z62" s="107"/>
      <c r="AA62" s="107"/>
      <c r="AB62" t="s" s="555">
        <v>347</v>
      </c>
      <c r="AC62" s="106"/>
      <c r="AD62" s="106"/>
      <c r="AE62" s="106"/>
      <c r="AF62" s="106"/>
      <c r="AG62" s="106"/>
      <c r="AH62" s="106"/>
      <c r="AI62" s="106"/>
      <c r="AJ62" s="106"/>
      <c r="AK62" s="106"/>
      <c r="AL62" s="106"/>
      <c r="AM62" s="106"/>
      <c r="AN62" s="106"/>
      <c r="AO62" s="106"/>
      <c r="AP62" s="556"/>
      <c r="AQ62" s="556"/>
      <c r="AR62" s="78"/>
      <c r="AS62" s="107"/>
      <c r="AT62" s="266"/>
      <c r="AU62" s="88"/>
    </row>
    <row r="63" ht="83.25" customHeight="1">
      <c r="A63" s="122"/>
      <c r="B63" t="s" s="611">
        <v>348</v>
      </c>
      <c r="C63" s="612"/>
      <c r="D63" t="s" s="526">
        <v>349</v>
      </c>
      <c r="E63" s="612"/>
      <c r="F63" s="613">
        <v>16.63</v>
      </c>
      <c r="G63" s="553">
        <f>SUM(AC63:AO63)*F63</f>
        <v>0</v>
      </c>
      <c r="H63" s="460">
        <f>AC63*$X$63</f>
        <v>0</v>
      </c>
      <c r="I63" s="460">
        <f>AD63*$X$63</f>
        <v>0</v>
      </c>
      <c r="J63" s="460">
        <f>AE63*$X$63</f>
        <v>0</v>
      </c>
      <c r="K63" s="460">
        <f>AF63*$X$63</f>
        <v>0</v>
      </c>
      <c r="L63" s="460">
        <f>AG63*$X$63</f>
        <v>0</v>
      </c>
      <c r="M63" s="460">
        <f>AH63*$X$63</f>
        <v>0</v>
      </c>
      <c r="N63" s="460">
        <f>AI63*$X$63</f>
        <v>0</v>
      </c>
      <c r="O63" s="460">
        <f>AJ63*$X$63</f>
        <v>0</v>
      </c>
      <c r="P63" s="460">
        <f>AK63*$X$63</f>
        <v>0</v>
      </c>
      <c r="Q63" s="460">
        <f>AL63*$X$63</f>
        <v>0</v>
      </c>
      <c r="R63" s="460">
        <f>AM63*$X$63</f>
        <v>0</v>
      </c>
      <c r="S63" s="460">
        <f>AN63*$X$63</f>
        <v>0</v>
      </c>
      <c r="T63" s="460">
        <f>AO63*$X$63</f>
        <v>0</v>
      </c>
      <c r="U63" s="613">
        <v>1</v>
      </c>
      <c r="V63" t="s" s="614">
        <v>134</v>
      </c>
      <c r="W63" t="s" s="614">
        <v>350</v>
      </c>
      <c r="X63" s="615">
        <v>1</v>
      </c>
      <c r="Y63" s="615">
        <v>11</v>
      </c>
      <c r="Z63" t="s" s="614">
        <v>96</v>
      </c>
      <c r="AA63" s="612"/>
      <c r="AB63" s="195">
        <v>450</v>
      </c>
      <c r="AC63" s="616"/>
      <c r="AD63" s="616"/>
      <c r="AE63" s="616"/>
      <c r="AF63" s="616"/>
      <c r="AG63" s="616"/>
      <c r="AH63" s="616"/>
      <c r="AI63" s="616"/>
      <c r="AJ63" s="616"/>
      <c r="AK63" s="616"/>
      <c r="AL63" s="616"/>
      <c r="AM63" s="616"/>
      <c r="AN63" s="616"/>
      <c r="AO63" s="616"/>
      <c r="AP63" s="617">
        <f>AB63*SUM(AC63:AO63)</f>
        <v>0</v>
      </c>
      <c r="AQ63" t="s" s="618">
        <f>IF(SUM(AC63:AO63)&gt;0,"Yes","No")</f>
        <v>97</v>
      </c>
      <c r="AR63" s="161"/>
      <c r="AS63" s="587">
        <v>1</v>
      </c>
      <c r="AT63" s="276">
        <f>AS63*SUM(AC63:AO63)</f>
        <v>0</v>
      </c>
      <c r="AU63" s="376"/>
    </row>
    <row r="64" ht="83.25" customHeight="1">
      <c r="A64" s="122"/>
      <c r="B64" t="s" s="560">
        <v>351</v>
      </c>
      <c r="C64" s="619"/>
      <c r="D64" t="s" s="535">
        <v>352</v>
      </c>
      <c r="E64" s="620"/>
      <c r="F64" s="621">
        <v>11.81</v>
      </c>
      <c r="G64" s="553">
        <f>SUM(AC64:AO64)*F64</f>
        <v>0</v>
      </c>
      <c r="H64" s="460">
        <f>AC64*$X$64</f>
        <v>0</v>
      </c>
      <c r="I64" s="460">
        <f>AD64*$X$64</f>
        <v>0</v>
      </c>
      <c r="J64" s="460">
        <f>AE64*$X$64</f>
        <v>0</v>
      </c>
      <c r="K64" s="460">
        <f>AF64*$X$64</f>
        <v>0</v>
      </c>
      <c r="L64" s="460">
        <f>AG64*$X$64</f>
        <v>0</v>
      </c>
      <c r="M64" s="460">
        <f>AH64*$X$64</f>
        <v>0</v>
      </c>
      <c r="N64" s="460">
        <f>AI64*$X$64</f>
        <v>0</v>
      </c>
      <c r="O64" s="460">
        <f>AJ64*$X$64</f>
        <v>0</v>
      </c>
      <c r="P64" s="460">
        <f>AK64*$X$64</f>
        <v>0</v>
      </c>
      <c r="Q64" s="460">
        <f>AL64*$X$64</f>
        <v>0</v>
      </c>
      <c r="R64" s="460">
        <f>AM64*$X$64</f>
        <v>0</v>
      </c>
      <c r="S64" s="460">
        <f>AN64*$X$64</f>
        <v>0</v>
      </c>
      <c r="T64" s="460">
        <f>AO64*$X$64</f>
        <v>0</v>
      </c>
      <c r="U64" s="621">
        <v>1</v>
      </c>
      <c r="V64" t="s" s="561">
        <v>134</v>
      </c>
      <c r="W64" t="s" s="561">
        <v>353</v>
      </c>
      <c r="X64" s="538">
        <v>1</v>
      </c>
      <c r="Y64" s="538">
        <v>11</v>
      </c>
      <c r="Z64" t="s" s="561">
        <v>96</v>
      </c>
      <c r="AA64" s="619"/>
      <c r="AB64" s="213">
        <v>360</v>
      </c>
      <c r="AC64" s="599"/>
      <c r="AD64" s="599"/>
      <c r="AE64" s="599"/>
      <c r="AF64" s="599"/>
      <c r="AG64" s="599"/>
      <c r="AH64" s="599"/>
      <c r="AI64" s="599"/>
      <c r="AJ64" s="599"/>
      <c r="AK64" s="599"/>
      <c r="AL64" s="599"/>
      <c r="AM64" s="599"/>
      <c r="AN64" s="599"/>
      <c r="AO64" s="599"/>
      <c r="AP64" s="600">
        <f>AB64*SUM(AC64:AO64)</f>
        <v>0</v>
      </c>
      <c r="AQ64" t="s" s="601">
        <f>IF(SUM(AC64:AO64)&gt;0,"Yes","No")</f>
        <v>97</v>
      </c>
      <c r="AR64" s="161"/>
      <c r="AS64" s="594">
        <v>1</v>
      </c>
      <c r="AT64" s="284">
        <f>AS64*SUM(AC64:AO64)</f>
        <v>0</v>
      </c>
      <c r="AU64" s="376"/>
    </row>
    <row r="65" ht="83.25" customHeight="1">
      <c r="A65" s="122"/>
      <c r="B65" t="s" s="622">
        <v>354</v>
      </c>
      <c r="C65" s="619"/>
      <c r="D65" t="s" s="470">
        <v>355</v>
      </c>
      <c r="E65" s="619"/>
      <c r="F65" s="621">
        <v>7.38</v>
      </c>
      <c r="G65" s="553">
        <f>SUM(AC65:AO65)*F65</f>
        <v>0</v>
      </c>
      <c r="H65" s="460">
        <f>AC65*$X$65</f>
        <v>0</v>
      </c>
      <c r="I65" s="460">
        <f>AD65*$X$65</f>
        <v>0</v>
      </c>
      <c r="J65" s="460">
        <f>AE65*$X$65</f>
        <v>0</v>
      </c>
      <c r="K65" s="460">
        <f>AF65*$X$65</f>
        <v>0</v>
      </c>
      <c r="L65" s="460">
        <f>AG65*$X$65</f>
        <v>0</v>
      </c>
      <c r="M65" s="460">
        <f>AH65*$X$65</f>
        <v>0</v>
      </c>
      <c r="N65" s="460">
        <f>AI65*$X$65</f>
        <v>0</v>
      </c>
      <c r="O65" s="460">
        <f>AJ65*$X$65</f>
        <v>0</v>
      </c>
      <c r="P65" s="460">
        <f>AK65*$X$65</f>
        <v>0</v>
      </c>
      <c r="Q65" s="460">
        <f>AL65*$X$65</f>
        <v>0</v>
      </c>
      <c r="R65" s="460">
        <f>AM65*$X$65</f>
        <v>0</v>
      </c>
      <c r="S65" s="460">
        <f>AN65*$X$65</f>
        <v>0</v>
      </c>
      <c r="T65" s="460">
        <f>AO65*$X$65</f>
        <v>0</v>
      </c>
      <c r="U65" s="621">
        <v>1</v>
      </c>
      <c r="V65" t="s" s="623">
        <v>106</v>
      </c>
      <c r="W65" t="s" s="623">
        <v>356</v>
      </c>
      <c r="X65" s="624">
        <v>1</v>
      </c>
      <c r="Y65" s="624">
        <v>10</v>
      </c>
      <c r="Z65" t="s" s="623">
        <v>96</v>
      </c>
      <c r="AA65" s="619"/>
      <c r="AB65" s="213">
        <v>260</v>
      </c>
      <c r="AC65" s="274"/>
      <c r="AD65" s="274"/>
      <c r="AE65" s="274"/>
      <c r="AF65" s="274"/>
      <c r="AG65" s="274"/>
      <c r="AH65" s="274"/>
      <c r="AI65" s="274"/>
      <c r="AJ65" s="274"/>
      <c r="AK65" s="274"/>
      <c r="AL65" s="274"/>
      <c r="AM65" s="274"/>
      <c r="AN65" s="274"/>
      <c r="AO65" s="274"/>
      <c r="AP65" s="625">
        <f>AB65*SUM(AC65:AO65)</f>
        <v>0</v>
      </c>
      <c r="AQ65" t="s" s="626">
        <f>IF(SUM(AC65:AO65)&gt;0,"Yes","No")</f>
        <v>97</v>
      </c>
      <c r="AR65" s="161"/>
      <c r="AS65" s="594">
        <v>1</v>
      </c>
      <c r="AT65" s="284">
        <f>AS65*SUM(AC65:AO65)</f>
        <v>0</v>
      </c>
      <c r="AU65" s="376"/>
    </row>
    <row r="66" ht="83.25" customHeight="1">
      <c r="A66" s="122"/>
      <c r="B66" t="s" s="627">
        <v>357</v>
      </c>
      <c r="C66" s="628"/>
      <c r="D66" t="s" s="481">
        <v>358</v>
      </c>
      <c r="E66" s="629"/>
      <c r="F66" s="630">
        <v>4.38</v>
      </c>
      <c r="G66" s="553">
        <f>SUM(AC66:AO66)*F66</f>
        <v>0</v>
      </c>
      <c r="H66" s="460">
        <f>AC66*$X$66</f>
        <v>0</v>
      </c>
      <c r="I66" s="460">
        <f>AD66*$X$66</f>
        <v>0</v>
      </c>
      <c r="J66" s="460">
        <f>AE66*$X$66</f>
        <v>0</v>
      </c>
      <c r="K66" s="460">
        <f>AF66*$X$66</f>
        <v>0</v>
      </c>
      <c r="L66" s="460">
        <f>AG66*$X$66</f>
        <v>0</v>
      </c>
      <c r="M66" s="460">
        <f>AH66*$X$66</f>
        <v>0</v>
      </c>
      <c r="N66" s="460">
        <f>AI66*$X$66</f>
        <v>0</v>
      </c>
      <c r="O66" s="460">
        <f>AJ66*$X$66</f>
        <v>0</v>
      </c>
      <c r="P66" s="460">
        <f>AK66*$X$66</f>
        <v>0</v>
      </c>
      <c r="Q66" s="460">
        <f>AL66*$X$66</f>
        <v>0</v>
      </c>
      <c r="R66" s="460">
        <f>AM66*$X$66</f>
        <v>0</v>
      </c>
      <c r="S66" s="460">
        <f>AN66*$X$66</f>
        <v>0</v>
      </c>
      <c r="T66" s="460">
        <f>AO66*$X$66</f>
        <v>0</v>
      </c>
      <c r="U66" s="630">
        <v>1</v>
      </c>
      <c r="V66" t="s" s="631">
        <v>94</v>
      </c>
      <c r="W66" t="s" s="631">
        <v>359</v>
      </c>
      <c r="X66" s="486">
        <v>1</v>
      </c>
      <c r="Y66" s="486">
        <v>0</v>
      </c>
      <c r="Z66" t="s" s="631">
        <v>96</v>
      </c>
      <c r="AA66" s="619"/>
      <c r="AB66" s="239">
        <v>190</v>
      </c>
      <c r="AC66" s="607"/>
      <c r="AD66" s="607"/>
      <c r="AE66" s="607"/>
      <c r="AF66" s="607"/>
      <c r="AG66" s="607"/>
      <c r="AH66" s="607"/>
      <c r="AI66" s="607"/>
      <c r="AJ66" s="607"/>
      <c r="AK66" s="607"/>
      <c r="AL66" s="607"/>
      <c r="AM66" s="607"/>
      <c r="AN66" s="607"/>
      <c r="AO66" s="607"/>
      <c r="AP66" s="608">
        <f>AB66*SUM(AC66:AO66)</f>
        <v>0</v>
      </c>
      <c r="AQ66" t="s" s="609">
        <f>IF(SUM(AC66:AO66)&gt;0,"Yes","No")</f>
        <v>97</v>
      </c>
      <c r="AR66" s="161"/>
      <c r="AS66" s="610">
        <v>1</v>
      </c>
      <c r="AT66" s="293">
        <f>AS66*SUM(AC66:AO66)</f>
        <v>0</v>
      </c>
      <c r="AU66" s="376"/>
    </row>
    <row r="67" ht="83.25" customHeight="1">
      <c r="A67" s="122"/>
      <c r="B67" t="s" s="493">
        <v>360</v>
      </c>
      <c r="C67" s="574"/>
      <c r="D67" t="s" s="632">
        <v>361</v>
      </c>
      <c r="E67" s="574"/>
      <c r="F67" s="575">
        <f>SUM(F63:F66)</f>
        <v>40.2</v>
      </c>
      <c r="G67" s="553">
        <f>SUM(AC67:AO67)*F67</f>
        <v>0</v>
      </c>
      <c r="H67" s="460">
        <f>AC67*$X$67</f>
        <v>0</v>
      </c>
      <c r="I67" s="460">
        <f>AD67*$X$67</f>
        <v>0</v>
      </c>
      <c r="J67" s="460">
        <f>AE67*$X$67</f>
        <v>0</v>
      </c>
      <c r="K67" s="460">
        <f>AF67*$X$67</f>
        <v>0</v>
      </c>
      <c r="L67" s="460">
        <f>AG67*$X$67</f>
        <v>0</v>
      </c>
      <c r="M67" s="460">
        <f>AH67*$X$67</f>
        <v>0</v>
      </c>
      <c r="N67" s="460">
        <f>AI67*$X$67</f>
        <v>0</v>
      </c>
      <c r="O67" s="460">
        <f>AJ67*$X$67</f>
        <v>0</v>
      </c>
      <c r="P67" s="460">
        <f>AK67*$X$67</f>
        <v>0</v>
      </c>
      <c r="Q67" s="460">
        <f>AL67*$X$67</f>
        <v>0</v>
      </c>
      <c r="R67" s="460">
        <f>AM67*$X$67</f>
        <v>0</v>
      </c>
      <c r="S67" s="460">
        <f>AN67*$X$67</f>
        <v>0</v>
      </c>
      <c r="T67" s="460">
        <f>AO67*$X$67</f>
        <v>0</v>
      </c>
      <c r="U67" s="575">
        <f>SUM(U63:U66)</f>
        <v>4</v>
      </c>
      <c r="V67" t="s" s="576">
        <v>141</v>
      </c>
      <c r="W67" s="574"/>
      <c r="X67" s="501">
        <v>4</v>
      </c>
      <c r="Y67" s="501">
        <f>SUM(Y63:Y66)</f>
        <v>32</v>
      </c>
      <c r="Z67" t="s" s="576">
        <v>96</v>
      </c>
      <c r="AA67" s="628"/>
      <c r="AB67" s="255">
        <f>SUM(AB63:AB66)</f>
        <v>1260</v>
      </c>
      <c r="AC67" s="256"/>
      <c r="AD67" s="256"/>
      <c r="AE67" s="256"/>
      <c r="AF67" s="256"/>
      <c r="AG67" s="256"/>
      <c r="AH67" s="256"/>
      <c r="AI67" s="256"/>
      <c r="AJ67" s="256"/>
      <c r="AK67" s="256"/>
      <c r="AL67" s="256"/>
      <c r="AM67" s="256"/>
      <c r="AN67" s="256"/>
      <c r="AO67" s="256"/>
      <c r="AP67" s="633">
        <f>AB67*SUM(AC67:AO67)</f>
        <v>0</v>
      </c>
      <c r="AQ67" t="s" s="634">
        <f>IF(SUM(AC67:AO67)&gt;0,"Yes","No")</f>
        <v>97</v>
      </c>
      <c r="AR67" s="161"/>
      <c r="AS67" s="507">
        <v>4</v>
      </c>
      <c r="AT67" s="635">
        <f>AS67*SUM(AC67:AO67)</f>
        <v>0</v>
      </c>
      <c r="AU67" s="376"/>
    </row>
    <row r="68" ht="170.15" customHeight="1">
      <c r="A68" s="8"/>
      <c r="B68" s="107"/>
      <c r="C68" s="107"/>
      <c r="D68" s="106"/>
      <c r="E68" s="107"/>
      <c r="F68" s="552"/>
      <c r="G68" s="553">
        <f>SUM(AC68:AO68)*F68</f>
        <v>0</v>
      </c>
      <c r="H68" s="510"/>
      <c r="I68" s="554"/>
      <c r="J68" s="512"/>
      <c r="K68" s="513"/>
      <c r="L68" s="514"/>
      <c r="M68" s="515"/>
      <c r="N68" s="516"/>
      <c r="O68" s="517"/>
      <c r="P68" s="518"/>
      <c r="Q68" s="519"/>
      <c r="R68" s="520"/>
      <c r="S68" s="521"/>
      <c r="T68" s="522"/>
      <c r="U68" s="552"/>
      <c r="V68" s="107"/>
      <c r="W68" s="107"/>
      <c r="X68" s="107"/>
      <c r="Y68" s="107"/>
      <c r="Z68" s="107"/>
      <c r="AA68" s="107"/>
      <c r="AB68" t="s" s="555">
        <v>362</v>
      </c>
      <c r="AC68" s="106"/>
      <c r="AD68" s="106"/>
      <c r="AE68" s="106"/>
      <c r="AF68" s="106"/>
      <c r="AG68" s="106"/>
      <c r="AH68" s="106"/>
      <c r="AI68" s="106"/>
      <c r="AJ68" s="106"/>
      <c r="AK68" s="106"/>
      <c r="AL68" s="106"/>
      <c r="AM68" s="106"/>
      <c r="AN68" s="106"/>
      <c r="AO68" s="106"/>
      <c r="AP68" s="556"/>
      <c r="AQ68" s="556"/>
      <c r="AR68" s="78"/>
      <c r="AS68" s="107"/>
      <c r="AT68" s="266"/>
      <c r="AU68" s="88"/>
    </row>
    <row r="69" ht="83.25" customHeight="1">
      <c r="A69" s="122"/>
      <c r="B69" t="s" s="636">
        <v>363</v>
      </c>
      <c r="C69" s="294"/>
      <c r="D69" t="s" s="526">
        <v>364</v>
      </c>
      <c r="E69" s="294"/>
      <c r="F69" s="544">
        <v>14.2</v>
      </c>
      <c r="G69" s="553">
        <f>SUM(AC69:AO69)*F69</f>
        <v>0</v>
      </c>
      <c r="H69" s="460">
        <f>AC69*$X$69</f>
        <v>0</v>
      </c>
      <c r="I69" s="460">
        <f>AD69*$X$69</f>
        <v>0</v>
      </c>
      <c r="J69" s="460">
        <f>AE69*$X$69</f>
        <v>0</v>
      </c>
      <c r="K69" s="460">
        <f>AF69*$X$69</f>
        <v>0</v>
      </c>
      <c r="L69" s="460">
        <f>AG69*$X$69</f>
        <v>0</v>
      </c>
      <c r="M69" s="460">
        <f>AH69*$X$69</f>
        <v>0</v>
      </c>
      <c r="N69" s="460">
        <f>AI69*$X$69</f>
        <v>0</v>
      </c>
      <c r="O69" s="460">
        <f>AJ69*$X$69</f>
        <v>0</v>
      </c>
      <c r="P69" s="460">
        <f>AK69*$X$69</f>
        <v>0</v>
      </c>
      <c r="Q69" s="460">
        <f>AL69*$X$69</f>
        <v>0</v>
      </c>
      <c r="R69" s="460">
        <f>AM69*$X$69</f>
        <v>0</v>
      </c>
      <c r="S69" s="460">
        <f>AN69*$X$69</f>
        <v>0</v>
      </c>
      <c r="T69" s="460">
        <f>AO69*$X$69</f>
        <v>0</v>
      </c>
      <c r="U69" s="637">
        <v>1</v>
      </c>
      <c r="V69" t="s" s="638">
        <v>221</v>
      </c>
      <c r="W69" t="s" s="638">
        <v>365</v>
      </c>
      <c r="X69" s="639">
        <v>1</v>
      </c>
      <c r="Y69" s="639">
        <v>12</v>
      </c>
      <c r="Z69" t="s" s="638">
        <v>96</v>
      </c>
      <c r="AA69" s="294"/>
      <c r="AB69" s="583">
        <v>430</v>
      </c>
      <c r="AC69" s="616"/>
      <c r="AD69" s="616"/>
      <c r="AE69" s="616"/>
      <c r="AF69" s="616"/>
      <c r="AG69" s="616"/>
      <c r="AH69" s="616"/>
      <c r="AI69" s="616"/>
      <c r="AJ69" s="616"/>
      <c r="AK69" s="616"/>
      <c r="AL69" s="616"/>
      <c r="AM69" s="616"/>
      <c r="AN69" s="616"/>
      <c r="AO69" s="616"/>
      <c r="AP69" s="640">
        <f>AB69*SUM(AC69:AO69)</f>
        <v>0</v>
      </c>
      <c r="AQ69" t="s" s="641">
        <f>IF(SUM(AC69:AO69)&gt;0,"Yes","No")</f>
        <v>97</v>
      </c>
      <c r="AR69" s="161"/>
      <c r="AS69" s="587">
        <v>1</v>
      </c>
      <c r="AT69" s="276">
        <f>AS69*SUM(AC69:AO69)</f>
        <v>0</v>
      </c>
      <c r="AU69" s="376"/>
    </row>
    <row r="70" ht="83.25" customHeight="1">
      <c r="A70" s="122"/>
      <c r="B70" t="s" s="595">
        <v>366</v>
      </c>
      <c r="C70" s="78"/>
      <c r="D70" t="s" s="535">
        <v>367</v>
      </c>
      <c r="E70" s="596"/>
      <c r="F70" s="547">
        <v>14.2</v>
      </c>
      <c r="G70" s="553">
        <f>SUM(AC70:AO70)*F70</f>
        <v>0</v>
      </c>
      <c r="H70" s="460">
        <f>AC70*$X$70</f>
        <v>0</v>
      </c>
      <c r="I70" s="460">
        <f>AD70*$X$70</f>
        <v>0</v>
      </c>
      <c r="J70" s="460">
        <f>AE70*$X$70</f>
        <v>0</v>
      </c>
      <c r="K70" s="460">
        <f>AF70*$X$70</f>
        <v>0</v>
      </c>
      <c r="L70" s="460">
        <f>AG70*$X$70</f>
        <v>0</v>
      </c>
      <c r="M70" s="460">
        <f>AH70*$X$70</f>
        <v>0</v>
      </c>
      <c r="N70" s="460">
        <f>AI70*$X$70</f>
        <v>0</v>
      </c>
      <c r="O70" s="460">
        <f>AJ70*$X$70</f>
        <v>0</v>
      </c>
      <c r="P70" s="460">
        <f>AK70*$X$70</f>
        <v>0</v>
      </c>
      <c r="Q70" s="460">
        <f>AL70*$X$70</f>
        <v>0</v>
      </c>
      <c r="R70" s="460">
        <f>AM70*$X$70</f>
        <v>0</v>
      </c>
      <c r="S70" s="460">
        <f>AN70*$X$70</f>
        <v>0</v>
      </c>
      <c r="T70" s="460">
        <f>AO70*$X$70</f>
        <v>0</v>
      </c>
      <c r="U70" s="637">
        <v>1</v>
      </c>
      <c r="V70" t="s" s="597">
        <v>221</v>
      </c>
      <c r="W70" t="s" s="597">
        <v>365</v>
      </c>
      <c r="X70" s="598">
        <v>1</v>
      </c>
      <c r="Y70" s="598">
        <v>12</v>
      </c>
      <c r="Z70" t="s" s="597">
        <v>96</v>
      </c>
      <c r="AA70" s="78"/>
      <c r="AB70" s="591">
        <v>430</v>
      </c>
      <c r="AC70" s="599"/>
      <c r="AD70" s="599"/>
      <c r="AE70" s="599"/>
      <c r="AF70" s="599"/>
      <c r="AG70" s="599"/>
      <c r="AH70" s="599"/>
      <c r="AI70" s="599"/>
      <c r="AJ70" s="599"/>
      <c r="AK70" s="599"/>
      <c r="AL70" s="599"/>
      <c r="AM70" s="599"/>
      <c r="AN70" s="599"/>
      <c r="AO70" s="599"/>
      <c r="AP70" s="600">
        <f>AB70*SUM(AC70:AO70)</f>
        <v>0</v>
      </c>
      <c r="AQ70" t="s" s="601">
        <f>IF(SUM(AC70:AO70)&gt;0,"Yes","No")</f>
        <v>97</v>
      </c>
      <c r="AR70" s="161"/>
      <c r="AS70" s="594">
        <v>1</v>
      </c>
      <c r="AT70" s="284">
        <f>AS70*SUM(AC70:AO70)</f>
        <v>0</v>
      </c>
      <c r="AU70" s="376"/>
    </row>
    <row r="71" ht="83.25" customHeight="1">
      <c r="A71" s="122"/>
      <c r="B71" t="s" s="588">
        <v>368</v>
      </c>
      <c r="C71" s="78"/>
      <c r="D71" t="s" s="470">
        <v>369</v>
      </c>
      <c r="E71" s="78"/>
      <c r="F71" s="547">
        <v>7.8</v>
      </c>
      <c r="G71" s="553">
        <f>SUM(AC71:AO71)*F71</f>
        <v>0</v>
      </c>
      <c r="H71" s="460">
        <f>AC71*$X$71</f>
        <v>0</v>
      </c>
      <c r="I71" s="460">
        <f>AD71*$X$71</f>
        <v>0</v>
      </c>
      <c r="J71" s="460">
        <f>AE71*$X$71</f>
        <v>0</v>
      </c>
      <c r="K71" s="460">
        <f>AF71*$X$71</f>
        <v>0</v>
      </c>
      <c r="L71" s="460">
        <f>AG71*$X$71</f>
        <v>0</v>
      </c>
      <c r="M71" s="460">
        <f>AH71*$X$71</f>
        <v>0</v>
      </c>
      <c r="N71" s="460">
        <f>AI71*$X$71</f>
        <v>0</v>
      </c>
      <c r="O71" s="460">
        <f>AJ71*$X$71</f>
        <v>0</v>
      </c>
      <c r="P71" s="460">
        <f>AK71*$X$71</f>
        <v>0</v>
      </c>
      <c r="Q71" s="460">
        <f>AL71*$X$71</f>
        <v>0</v>
      </c>
      <c r="R71" s="460">
        <f>AM71*$X$71</f>
        <v>0</v>
      </c>
      <c r="S71" s="460">
        <f>AN71*$X$71</f>
        <v>0</v>
      </c>
      <c r="T71" s="460">
        <f>AO71*$X$71</f>
        <v>0</v>
      </c>
      <c r="U71" s="637">
        <v>1</v>
      </c>
      <c r="V71" t="s" s="589">
        <v>295</v>
      </c>
      <c r="W71" t="s" s="589">
        <v>370</v>
      </c>
      <c r="X71" s="590">
        <v>1</v>
      </c>
      <c r="Y71" s="590">
        <v>3</v>
      </c>
      <c r="Z71" t="s" s="589">
        <v>96</v>
      </c>
      <c r="AA71" s="78"/>
      <c r="AB71" s="591">
        <v>380</v>
      </c>
      <c r="AC71" s="274"/>
      <c r="AD71" s="274"/>
      <c r="AE71" s="274"/>
      <c r="AF71" s="274"/>
      <c r="AG71" s="274"/>
      <c r="AH71" s="274"/>
      <c r="AI71" s="274"/>
      <c r="AJ71" s="274"/>
      <c r="AK71" s="274"/>
      <c r="AL71" s="274"/>
      <c r="AM71" s="274"/>
      <c r="AN71" s="274"/>
      <c r="AO71" s="274"/>
      <c r="AP71" s="592">
        <f>AB71*SUM(AC71:AO71)</f>
        <v>0</v>
      </c>
      <c r="AQ71" t="s" s="593">
        <f>IF(SUM(AC71:AO71)&gt;0,"Yes","No")</f>
        <v>97</v>
      </c>
      <c r="AR71" s="161"/>
      <c r="AS71" s="594">
        <v>1</v>
      </c>
      <c r="AT71" s="284">
        <f>AS71*SUM(AC71:AO71)</f>
        <v>0</v>
      </c>
      <c r="AU71" s="376"/>
    </row>
    <row r="72" ht="83.25" customHeight="1">
      <c r="A72" s="122"/>
      <c r="B72" t="s" s="595">
        <v>371</v>
      </c>
      <c r="C72" s="78"/>
      <c r="D72" t="s" s="535">
        <v>372</v>
      </c>
      <c r="E72" s="596"/>
      <c r="F72" s="547">
        <v>7.8</v>
      </c>
      <c r="G72" s="553">
        <f>SUM(AC72:AO72)*F72</f>
        <v>0</v>
      </c>
      <c r="H72" s="460">
        <f>AC72*$X$72</f>
        <v>0</v>
      </c>
      <c r="I72" s="460">
        <f>AD72*$X$72</f>
        <v>0</v>
      </c>
      <c r="J72" s="460">
        <f>AE72*$X$72</f>
        <v>0</v>
      </c>
      <c r="K72" s="460">
        <f>AF72*$X$72</f>
        <v>0</v>
      </c>
      <c r="L72" s="460">
        <f>AG72*$X$72</f>
        <v>0</v>
      </c>
      <c r="M72" s="460">
        <f>AH72*$X$72</f>
        <v>0</v>
      </c>
      <c r="N72" s="460">
        <f>AI72*$X$72</f>
        <v>0</v>
      </c>
      <c r="O72" s="460">
        <f>AJ72*$X$72</f>
        <v>0</v>
      </c>
      <c r="P72" s="460">
        <f>AK72*$X$72</f>
        <v>0</v>
      </c>
      <c r="Q72" s="460">
        <f>AL72*$X$72</f>
        <v>0</v>
      </c>
      <c r="R72" s="460">
        <f>AM72*$X$72</f>
        <v>0</v>
      </c>
      <c r="S72" s="460">
        <f>AN72*$X$72</f>
        <v>0</v>
      </c>
      <c r="T72" s="460">
        <f>AO72*$X$72</f>
        <v>0</v>
      </c>
      <c r="U72" s="637">
        <v>1</v>
      </c>
      <c r="V72" t="s" s="597">
        <v>295</v>
      </c>
      <c r="W72" t="s" s="597">
        <v>370</v>
      </c>
      <c r="X72" s="598">
        <v>1</v>
      </c>
      <c r="Y72" s="598">
        <v>3</v>
      </c>
      <c r="Z72" t="s" s="597">
        <v>96</v>
      </c>
      <c r="AA72" s="78"/>
      <c r="AB72" s="591">
        <v>380</v>
      </c>
      <c r="AC72" s="599"/>
      <c r="AD72" s="599"/>
      <c r="AE72" s="599"/>
      <c r="AF72" s="599"/>
      <c r="AG72" s="599"/>
      <c r="AH72" s="599"/>
      <c r="AI72" s="599"/>
      <c r="AJ72" s="599"/>
      <c r="AK72" s="599"/>
      <c r="AL72" s="599"/>
      <c r="AM72" s="599"/>
      <c r="AN72" s="599"/>
      <c r="AO72" s="599"/>
      <c r="AP72" s="600">
        <f>AB72*SUM(AC72:AO72)</f>
        <v>0</v>
      </c>
      <c r="AQ72" t="s" s="601">
        <f>IF(SUM(AC72:AO72)&gt;0,"Yes","No")</f>
        <v>97</v>
      </c>
      <c r="AR72" s="161"/>
      <c r="AS72" s="594">
        <v>1</v>
      </c>
      <c r="AT72" s="284">
        <f>AS72*SUM(AC72:AO72)</f>
        <v>0</v>
      </c>
      <c r="AU72" s="376"/>
    </row>
    <row r="73" ht="83.25" customHeight="1">
      <c r="A73" s="122"/>
      <c r="B73" t="s" s="588">
        <v>373</v>
      </c>
      <c r="C73" s="78"/>
      <c r="D73" t="s" s="470">
        <v>374</v>
      </c>
      <c r="E73" s="78"/>
      <c r="F73" s="547">
        <v>3.32</v>
      </c>
      <c r="G73" s="553">
        <f>SUM(AC73:AO73)*F73</f>
        <v>0</v>
      </c>
      <c r="H73" s="460">
        <f>AC73*$X$73</f>
        <v>0</v>
      </c>
      <c r="I73" s="460">
        <f>AD73*$X$73</f>
        <v>0</v>
      </c>
      <c r="J73" s="460">
        <f>AE73*$X$73</f>
        <v>0</v>
      </c>
      <c r="K73" s="460">
        <f>AF73*$X$73</f>
        <v>0</v>
      </c>
      <c r="L73" s="460">
        <f>AG73*$X$73</f>
        <v>0</v>
      </c>
      <c r="M73" s="460">
        <f>AH73*$X$73</f>
        <v>0</v>
      </c>
      <c r="N73" s="460">
        <f>AI73*$X$73</f>
        <v>0</v>
      </c>
      <c r="O73" s="460">
        <f>AJ73*$X$73</f>
        <v>0</v>
      </c>
      <c r="P73" s="460">
        <f>AK73*$X$73</f>
        <v>0</v>
      </c>
      <c r="Q73" s="460">
        <f>AL73*$X$73</f>
        <v>0</v>
      </c>
      <c r="R73" s="460">
        <f>AM73*$X$73</f>
        <v>0</v>
      </c>
      <c r="S73" s="460">
        <f>AN73*$X$73</f>
        <v>0</v>
      </c>
      <c r="T73" s="460">
        <f>AO73*$X$73</f>
        <v>0</v>
      </c>
      <c r="U73" s="637">
        <v>1</v>
      </c>
      <c r="V73" t="s" s="589">
        <v>134</v>
      </c>
      <c r="W73" t="s" s="589">
        <v>375</v>
      </c>
      <c r="X73" s="590">
        <v>1</v>
      </c>
      <c r="Y73" s="590">
        <v>1</v>
      </c>
      <c r="Z73" t="s" s="589">
        <v>96</v>
      </c>
      <c r="AA73" s="78"/>
      <c r="AB73" s="591">
        <v>220</v>
      </c>
      <c r="AC73" s="274"/>
      <c r="AD73" s="274"/>
      <c r="AE73" s="274"/>
      <c r="AF73" s="274"/>
      <c r="AG73" s="274"/>
      <c r="AH73" s="274"/>
      <c r="AI73" s="274"/>
      <c r="AJ73" s="274"/>
      <c r="AK73" s="274"/>
      <c r="AL73" s="274"/>
      <c r="AM73" s="274"/>
      <c r="AN73" s="274"/>
      <c r="AO73" s="274"/>
      <c r="AP73" s="592">
        <f>AB73*SUM(AC73:AO73)</f>
        <v>0</v>
      </c>
      <c r="AQ73" t="s" s="593">
        <f>IF(SUM(AC73:AO73)&gt;0,"Yes","No")</f>
        <v>97</v>
      </c>
      <c r="AR73" s="161"/>
      <c r="AS73" s="594">
        <v>1</v>
      </c>
      <c r="AT73" s="284">
        <f>AS73*SUM(AC73:AO73)</f>
        <v>0</v>
      </c>
      <c r="AU73" s="376"/>
    </row>
    <row r="74" ht="83.25" customHeight="1">
      <c r="A74" s="122"/>
      <c r="B74" t="s" s="595">
        <v>376</v>
      </c>
      <c r="C74" s="78"/>
      <c r="D74" t="s" s="535">
        <v>377</v>
      </c>
      <c r="E74" s="596"/>
      <c r="F74" s="547">
        <v>3.32</v>
      </c>
      <c r="G74" s="553">
        <f>SUM(AC74:AO74)*F74</f>
        <v>0</v>
      </c>
      <c r="H74" s="460">
        <f>AC74*$X$74</f>
        <v>0</v>
      </c>
      <c r="I74" s="460">
        <f>AD74*$X$74</f>
        <v>0</v>
      </c>
      <c r="J74" s="460">
        <f>AE74*$X$74</f>
        <v>0</v>
      </c>
      <c r="K74" s="460">
        <f>AF74*$X$74</f>
        <v>0</v>
      </c>
      <c r="L74" s="460">
        <f>AG74*$X$74</f>
        <v>0</v>
      </c>
      <c r="M74" s="460">
        <f>AH74*$X$74</f>
        <v>0</v>
      </c>
      <c r="N74" s="460">
        <f>AI74*$X$74</f>
        <v>0</v>
      </c>
      <c r="O74" s="460">
        <f>AJ74*$X$74</f>
        <v>0</v>
      </c>
      <c r="P74" s="460">
        <f>AK74*$X$74</f>
        <v>0</v>
      </c>
      <c r="Q74" s="460">
        <f>AL74*$X$74</f>
        <v>0</v>
      </c>
      <c r="R74" s="460">
        <f>AM74*$X$74</f>
        <v>0</v>
      </c>
      <c r="S74" s="460">
        <f>AN74*$X$74</f>
        <v>0</v>
      </c>
      <c r="T74" s="460">
        <f>AO74*$X$74</f>
        <v>0</v>
      </c>
      <c r="U74" s="637">
        <v>1</v>
      </c>
      <c r="V74" t="s" s="597">
        <v>134</v>
      </c>
      <c r="W74" t="s" s="597">
        <v>375</v>
      </c>
      <c r="X74" s="598">
        <v>1</v>
      </c>
      <c r="Y74" s="598">
        <v>1</v>
      </c>
      <c r="Z74" t="s" s="597">
        <v>96</v>
      </c>
      <c r="AA74" s="78"/>
      <c r="AB74" s="591">
        <v>220</v>
      </c>
      <c r="AC74" s="599"/>
      <c r="AD74" s="599"/>
      <c r="AE74" s="599"/>
      <c r="AF74" s="599"/>
      <c r="AG74" s="599"/>
      <c r="AH74" s="599"/>
      <c r="AI74" s="599"/>
      <c r="AJ74" s="599"/>
      <c r="AK74" s="599"/>
      <c r="AL74" s="599"/>
      <c r="AM74" s="599"/>
      <c r="AN74" s="599"/>
      <c r="AO74" s="599"/>
      <c r="AP74" s="600">
        <f>AB74*SUM(AC74:AO74)</f>
        <v>0</v>
      </c>
      <c r="AQ74" t="s" s="601">
        <f>IF(SUM(AC74:AO74)&gt;0,"Yes","No")</f>
        <v>97</v>
      </c>
      <c r="AR74" s="161"/>
      <c r="AS74" s="594">
        <v>1</v>
      </c>
      <c r="AT74" s="284">
        <f>AS74*SUM(AC74:AO74)</f>
        <v>0</v>
      </c>
      <c r="AU74" s="376"/>
    </row>
    <row r="75" ht="83.25" customHeight="1">
      <c r="A75" s="122"/>
      <c r="B75" t="s" s="588">
        <v>378</v>
      </c>
      <c r="C75" s="78"/>
      <c r="D75" t="s" s="470">
        <v>379</v>
      </c>
      <c r="E75" s="78"/>
      <c r="F75" s="547">
        <v>1.8</v>
      </c>
      <c r="G75" s="553">
        <f>SUM(AC75:AO75)*F75</f>
        <v>0</v>
      </c>
      <c r="H75" s="460">
        <f>AC75*$X$75</f>
        <v>0</v>
      </c>
      <c r="I75" s="460">
        <f>AD75*$X$75</f>
        <v>0</v>
      </c>
      <c r="J75" s="460">
        <f>AE75*$X$75</f>
        <v>0</v>
      </c>
      <c r="K75" s="460">
        <f>AF75*$X$75</f>
        <v>0</v>
      </c>
      <c r="L75" s="460">
        <f>AG75*$X$75</f>
        <v>0</v>
      </c>
      <c r="M75" s="460">
        <f>AH75*$X$75</f>
        <v>0</v>
      </c>
      <c r="N75" s="460">
        <f>AI75*$X$75</f>
        <v>0</v>
      </c>
      <c r="O75" s="460">
        <f>AJ75*$X$75</f>
        <v>0</v>
      </c>
      <c r="P75" s="460">
        <f>AK75*$X$75</f>
        <v>0</v>
      </c>
      <c r="Q75" s="460">
        <f>AL75*$X$75</f>
        <v>0</v>
      </c>
      <c r="R75" s="460">
        <f>AM75*$X$75</f>
        <v>0</v>
      </c>
      <c r="S75" s="460">
        <f>AN75*$X$75</f>
        <v>0</v>
      </c>
      <c r="T75" s="460">
        <f>AO75*$X$75</f>
        <v>0</v>
      </c>
      <c r="U75" s="637">
        <v>1</v>
      </c>
      <c r="V75" t="s" s="589">
        <v>106</v>
      </c>
      <c r="W75" t="s" s="589">
        <v>380</v>
      </c>
      <c r="X75" s="590">
        <v>1</v>
      </c>
      <c r="Y75" s="590">
        <v>0</v>
      </c>
      <c r="Z75" t="s" s="589">
        <v>96</v>
      </c>
      <c r="AA75" s="78"/>
      <c r="AB75" s="591">
        <v>170</v>
      </c>
      <c r="AC75" s="274"/>
      <c r="AD75" s="274"/>
      <c r="AE75" s="274"/>
      <c r="AF75" s="274"/>
      <c r="AG75" s="274"/>
      <c r="AH75" s="274"/>
      <c r="AI75" s="274"/>
      <c r="AJ75" s="274"/>
      <c r="AK75" s="274"/>
      <c r="AL75" s="274"/>
      <c r="AM75" s="274"/>
      <c r="AN75" s="274"/>
      <c r="AO75" s="274"/>
      <c r="AP75" s="592">
        <f>AB75*SUM(AC75:AO75)</f>
        <v>0</v>
      </c>
      <c r="AQ75" t="s" s="593">
        <f>IF(SUM(AC75:AO75)&gt;0,"Yes","No")</f>
        <v>97</v>
      </c>
      <c r="AR75" s="161"/>
      <c r="AS75" s="594">
        <v>1</v>
      </c>
      <c r="AT75" s="284">
        <f>AS75*SUM(AC75:AO75)</f>
        <v>0</v>
      </c>
      <c r="AU75" s="376"/>
    </row>
    <row r="76" ht="83.25" customHeight="1">
      <c r="A76" s="122"/>
      <c r="B76" t="s" s="602">
        <v>381</v>
      </c>
      <c r="C76" s="103"/>
      <c r="D76" t="s" s="481">
        <v>382</v>
      </c>
      <c r="E76" s="603"/>
      <c r="F76" s="550">
        <v>1.8</v>
      </c>
      <c r="G76" s="553">
        <f>SUM(AC76:AO76)*F76</f>
        <v>0</v>
      </c>
      <c r="H76" s="460">
        <f>AC76*$X$76</f>
        <v>0</v>
      </c>
      <c r="I76" s="460">
        <f>AD76*$X$76</f>
        <v>0</v>
      </c>
      <c r="J76" s="460">
        <f>AE76*$X$76</f>
        <v>0</v>
      </c>
      <c r="K76" s="460">
        <f>AF76*$X$76</f>
        <v>0</v>
      </c>
      <c r="L76" s="460">
        <f>AG76*$X$76</f>
        <v>0</v>
      </c>
      <c r="M76" s="460">
        <f>AH76*$X$76</f>
        <v>0</v>
      </c>
      <c r="N76" s="460">
        <f>AI76*$X$76</f>
        <v>0</v>
      </c>
      <c r="O76" s="460">
        <f>AJ76*$X$76</f>
        <v>0</v>
      </c>
      <c r="P76" s="460">
        <f>AK76*$X$76</f>
        <v>0</v>
      </c>
      <c r="Q76" s="460">
        <f>AL76*$X$76</f>
        <v>0</v>
      </c>
      <c r="R76" s="460">
        <f>AM76*$X$76</f>
        <v>0</v>
      </c>
      <c r="S76" s="460">
        <f>AN76*$X$76</f>
        <v>0</v>
      </c>
      <c r="T76" s="460">
        <f>AO76*$X$76</f>
        <v>0</v>
      </c>
      <c r="U76" s="637">
        <v>1</v>
      </c>
      <c r="V76" t="s" s="604">
        <v>106</v>
      </c>
      <c r="W76" t="s" s="604">
        <v>380</v>
      </c>
      <c r="X76" s="605">
        <v>1</v>
      </c>
      <c r="Y76" s="605">
        <v>0</v>
      </c>
      <c r="Z76" t="s" s="604">
        <v>96</v>
      </c>
      <c r="AA76" s="78"/>
      <c r="AB76" s="606">
        <v>170</v>
      </c>
      <c r="AC76" s="607"/>
      <c r="AD76" s="607"/>
      <c r="AE76" s="607"/>
      <c r="AF76" s="607"/>
      <c r="AG76" s="607"/>
      <c r="AH76" s="607"/>
      <c r="AI76" s="607"/>
      <c r="AJ76" s="607"/>
      <c r="AK76" s="607"/>
      <c r="AL76" s="607"/>
      <c r="AM76" s="607"/>
      <c r="AN76" s="607"/>
      <c r="AO76" s="607"/>
      <c r="AP76" s="608">
        <f>AB76*SUM(AC76:AO76)</f>
        <v>0</v>
      </c>
      <c r="AQ76" t="s" s="609">
        <f>IF(SUM(AC76:AO76)&gt;0,"Yes","No")</f>
        <v>97</v>
      </c>
      <c r="AR76" s="161"/>
      <c r="AS76" s="610">
        <v>1</v>
      </c>
      <c r="AT76" s="293">
        <f>AS76*SUM(AC76:AO76)</f>
        <v>0</v>
      </c>
      <c r="AU76" s="376"/>
    </row>
    <row r="77" ht="83.25" customHeight="1">
      <c r="A77" s="122"/>
      <c r="B77" t="s" s="493">
        <v>383</v>
      </c>
      <c r="C77" s="642"/>
      <c r="D77" t="s" s="495">
        <v>384</v>
      </c>
      <c r="E77" s="642"/>
      <c r="F77" s="637">
        <f>SUM(F69:F76)</f>
        <v>54.24</v>
      </c>
      <c r="G77" s="553">
        <f>SUM(AC77:AO77)*F77</f>
        <v>0</v>
      </c>
      <c r="H77" s="460">
        <f>AC77*$X$77</f>
        <v>0</v>
      </c>
      <c r="I77" s="460">
        <f>AD77*$X$77</f>
        <v>0</v>
      </c>
      <c r="J77" s="460">
        <f>AE77*$X$77</f>
        <v>0</v>
      </c>
      <c r="K77" s="460">
        <f>AF77*$X$77</f>
        <v>0</v>
      </c>
      <c r="L77" s="460">
        <f>AG77*$X$77</f>
        <v>0</v>
      </c>
      <c r="M77" s="460">
        <f>AH77*$X$77</f>
        <v>0</v>
      </c>
      <c r="N77" s="460">
        <f>AI77*$X$77</f>
        <v>0</v>
      </c>
      <c r="O77" s="460">
        <f>AJ77*$X$77</f>
        <v>0</v>
      </c>
      <c r="P77" s="460">
        <f>AK77*$X$77</f>
        <v>0</v>
      </c>
      <c r="Q77" s="460">
        <f>AL77*$X$77</f>
        <v>0</v>
      </c>
      <c r="R77" s="460">
        <f>AM77*$X$77</f>
        <v>0</v>
      </c>
      <c r="S77" s="460">
        <f>AN77*$X$77</f>
        <v>0</v>
      </c>
      <c r="T77" s="460">
        <f>AO77*$X$77</f>
        <v>0</v>
      </c>
      <c r="U77" s="637">
        <f>SUM(U69:U76)</f>
        <v>8</v>
      </c>
      <c r="V77" t="s" s="632">
        <v>327</v>
      </c>
      <c r="W77" s="642"/>
      <c r="X77" s="643">
        <v>8</v>
      </c>
      <c r="Y77" s="643">
        <f>SUM(Y69:Y76)</f>
        <v>32</v>
      </c>
      <c r="Z77" t="s" s="632">
        <v>96</v>
      </c>
      <c r="AA77" s="103"/>
      <c r="AB77" s="644">
        <f>SUM(AB69:AB76)</f>
        <v>2400</v>
      </c>
      <c r="AC77" s="645"/>
      <c r="AD77" s="645"/>
      <c r="AE77" s="645"/>
      <c r="AF77" s="645"/>
      <c r="AG77" s="645"/>
      <c r="AH77" s="645"/>
      <c r="AI77" s="645"/>
      <c r="AJ77" s="645"/>
      <c r="AK77" s="645"/>
      <c r="AL77" s="645"/>
      <c r="AM77" s="645"/>
      <c r="AN77" s="645"/>
      <c r="AO77" s="645"/>
      <c r="AP77" s="633">
        <f>AB77*SUM(AC77:AO77)</f>
        <v>0</v>
      </c>
      <c r="AQ77" t="s" s="634">
        <f>IF(SUM(AC77:AO77)&gt;0,"Yes","No")</f>
        <v>97</v>
      </c>
      <c r="AR77" s="161"/>
      <c r="AS77" s="646">
        <v>8</v>
      </c>
      <c r="AT77" s="635">
        <f>AS77*SUM(AC77:AO77)</f>
        <v>0</v>
      </c>
      <c r="AU77" s="376"/>
    </row>
    <row r="78" ht="170.15" customHeight="1">
      <c r="A78" s="8"/>
      <c r="B78" s="107"/>
      <c r="C78" s="107"/>
      <c r="D78" s="106"/>
      <c r="E78" s="107"/>
      <c r="F78" s="552"/>
      <c r="G78" s="553">
        <f>SUM(AC78:AO78)*F78</f>
        <v>0</v>
      </c>
      <c r="H78" s="510"/>
      <c r="I78" s="554"/>
      <c r="J78" s="512"/>
      <c r="K78" s="513"/>
      <c r="L78" s="514"/>
      <c r="M78" s="515"/>
      <c r="N78" s="516"/>
      <c r="O78" s="517"/>
      <c r="P78" s="518"/>
      <c r="Q78" s="519"/>
      <c r="R78" s="520"/>
      <c r="S78" s="521"/>
      <c r="T78" s="522"/>
      <c r="U78" s="552"/>
      <c r="V78" s="107"/>
      <c r="W78" s="107"/>
      <c r="X78" s="107"/>
      <c r="Y78" s="107"/>
      <c r="Z78" s="107"/>
      <c r="AA78" s="107"/>
      <c r="AB78" t="s" s="555">
        <v>385</v>
      </c>
      <c r="AC78" s="106"/>
      <c r="AD78" s="106"/>
      <c r="AE78" s="106"/>
      <c r="AF78" s="106"/>
      <c r="AG78" s="106"/>
      <c r="AH78" s="106"/>
      <c r="AI78" s="106"/>
      <c r="AJ78" s="106"/>
      <c r="AK78" s="106"/>
      <c r="AL78" s="106"/>
      <c r="AM78" s="106"/>
      <c r="AN78" s="106"/>
      <c r="AO78" s="106"/>
      <c r="AP78" s="556"/>
      <c r="AQ78" s="556"/>
      <c r="AR78" s="78"/>
      <c r="AS78" s="107"/>
      <c r="AT78" s="266"/>
      <c r="AU78" s="88"/>
    </row>
    <row r="79" ht="83.25" customHeight="1">
      <c r="A79" s="122"/>
      <c r="B79" t="s" s="579">
        <v>386</v>
      </c>
      <c r="C79" s="294"/>
      <c r="D79" t="s" s="456">
        <v>387</v>
      </c>
      <c r="E79" s="580"/>
      <c r="F79" s="544">
        <v>12.5</v>
      </c>
      <c r="G79" s="553">
        <f>SUM(AC79:AO79)*F79</f>
        <v>0</v>
      </c>
      <c r="H79" s="460">
        <f>AC79*$X$79</f>
        <v>0</v>
      </c>
      <c r="I79" s="460">
        <f>AD79*$X$79</f>
        <v>0</v>
      </c>
      <c r="J79" s="460">
        <f>AE79*$X$79</f>
        <v>0</v>
      </c>
      <c r="K79" s="460">
        <f>AF79*$X$79</f>
        <v>0</v>
      </c>
      <c r="L79" s="460">
        <f>AG79*$X$79</f>
        <v>0</v>
      </c>
      <c r="M79" s="460">
        <f>AH79*$X$79</f>
        <v>0</v>
      </c>
      <c r="N79" s="460">
        <f>AI79*$X$79</f>
        <v>0</v>
      </c>
      <c r="O79" s="460">
        <f>AJ79*$X$79</f>
        <v>0</v>
      </c>
      <c r="P79" s="460">
        <f>AK79*$X$79</f>
        <v>0</v>
      </c>
      <c r="Q79" s="460">
        <f>AL79*$X$79</f>
        <v>0</v>
      </c>
      <c r="R79" s="460">
        <f>AM79*$X$79</f>
        <v>0</v>
      </c>
      <c r="S79" s="460">
        <f>AN79*$X$79</f>
        <v>0</v>
      </c>
      <c r="T79" s="460">
        <f>AO79*$X$79</f>
        <v>0</v>
      </c>
      <c r="U79" s="544">
        <v>1</v>
      </c>
      <c r="V79" t="s" s="581">
        <v>221</v>
      </c>
      <c r="W79" t="s" s="581">
        <v>388</v>
      </c>
      <c r="X79" s="582">
        <v>1</v>
      </c>
      <c r="Y79" s="582">
        <v>13</v>
      </c>
      <c r="Z79" t="s" s="581">
        <v>96</v>
      </c>
      <c r="AA79" s="294"/>
      <c r="AB79" s="583">
        <v>390</v>
      </c>
      <c r="AC79" s="584"/>
      <c r="AD79" s="584"/>
      <c r="AE79" s="584"/>
      <c r="AF79" s="584"/>
      <c r="AG79" s="584"/>
      <c r="AH79" s="584"/>
      <c r="AI79" s="584"/>
      <c r="AJ79" s="584"/>
      <c r="AK79" s="584"/>
      <c r="AL79" s="584"/>
      <c r="AM79" s="584"/>
      <c r="AN79" s="584"/>
      <c r="AO79" s="584"/>
      <c r="AP79" s="585">
        <f>AB79*SUM(AC79:AO79)</f>
        <v>0</v>
      </c>
      <c r="AQ79" t="s" s="586">
        <f>IF(SUM(AC79:AO79)&gt;0,"Yes","No")</f>
        <v>97</v>
      </c>
      <c r="AR79" s="161"/>
      <c r="AS79" s="587">
        <v>1</v>
      </c>
      <c r="AT79" s="276">
        <f>AS79*SUM(AC79:AO79)</f>
        <v>0</v>
      </c>
      <c r="AU79" s="376"/>
    </row>
    <row r="80" ht="83.25" customHeight="1">
      <c r="A80" s="122"/>
      <c r="B80" t="s" s="588">
        <v>389</v>
      </c>
      <c r="C80" s="78"/>
      <c r="D80" t="s" s="470">
        <v>390</v>
      </c>
      <c r="E80" s="78"/>
      <c r="F80" s="547">
        <v>7.9</v>
      </c>
      <c r="G80" s="553">
        <f>SUM(AC80:AO80)*F80</f>
        <v>0</v>
      </c>
      <c r="H80" s="460">
        <f>AC80*$X$80</f>
        <v>0</v>
      </c>
      <c r="I80" s="460">
        <f>AD80*$X$80</f>
        <v>0</v>
      </c>
      <c r="J80" s="460">
        <f>AE80*$X$80</f>
        <v>0</v>
      </c>
      <c r="K80" s="460">
        <f>AF80*$X$80</f>
        <v>0</v>
      </c>
      <c r="L80" s="460">
        <f>AG80*$X$80</f>
        <v>0</v>
      </c>
      <c r="M80" s="460">
        <f>AH80*$X$80</f>
        <v>0</v>
      </c>
      <c r="N80" s="460">
        <f>AI80*$X$80</f>
        <v>0</v>
      </c>
      <c r="O80" s="460">
        <f>AJ80*$X$80</f>
        <v>0</v>
      </c>
      <c r="P80" s="460">
        <f>AK80*$X$80</f>
        <v>0</v>
      </c>
      <c r="Q80" s="460">
        <f>AL80*$X$80</f>
        <v>0</v>
      </c>
      <c r="R80" s="460">
        <f>AM80*$X$80</f>
        <v>0</v>
      </c>
      <c r="S80" s="460">
        <f>AN80*$X$80</f>
        <v>0</v>
      </c>
      <c r="T80" s="460">
        <f>AO80*$X$80</f>
        <v>0</v>
      </c>
      <c r="U80" s="547">
        <v>1</v>
      </c>
      <c r="V80" t="s" s="589">
        <v>295</v>
      </c>
      <c r="W80" t="s" s="589">
        <v>391</v>
      </c>
      <c r="X80" s="590">
        <v>1</v>
      </c>
      <c r="Y80" s="590">
        <v>8</v>
      </c>
      <c r="Z80" t="s" s="589">
        <v>96</v>
      </c>
      <c r="AA80" s="78"/>
      <c r="AB80" s="591">
        <v>330</v>
      </c>
      <c r="AC80" s="274"/>
      <c r="AD80" s="274"/>
      <c r="AE80" s="274"/>
      <c r="AF80" s="274"/>
      <c r="AG80" s="274"/>
      <c r="AH80" s="274"/>
      <c r="AI80" s="274"/>
      <c r="AJ80" s="274"/>
      <c r="AK80" s="274"/>
      <c r="AL80" s="274"/>
      <c r="AM80" s="274"/>
      <c r="AN80" s="274"/>
      <c r="AO80" s="274"/>
      <c r="AP80" s="592">
        <f>AB80*SUM(AC80:AO80)</f>
        <v>0</v>
      </c>
      <c r="AQ80" t="s" s="593">
        <f>IF(SUM(AC80:AO80)&gt;0,"Yes","No")</f>
        <v>97</v>
      </c>
      <c r="AR80" s="161"/>
      <c r="AS80" s="594">
        <v>1</v>
      </c>
      <c r="AT80" s="284">
        <f>AS80*SUM(AC80:AO80)</f>
        <v>0</v>
      </c>
      <c r="AU80" s="376"/>
    </row>
    <row r="81" ht="83.25" customHeight="1">
      <c r="A81" s="122"/>
      <c r="B81" t="s" s="595">
        <v>392</v>
      </c>
      <c r="C81" s="78"/>
      <c r="D81" t="s" s="535">
        <v>393</v>
      </c>
      <c r="E81" s="596"/>
      <c r="F81" s="547">
        <v>4.6</v>
      </c>
      <c r="G81" s="553">
        <f>SUM(AC81:AO81)*F81</f>
        <v>0</v>
      </c>
      <c r="H81" s="460">
        <f>AC81*$X$81</f>
        <v>0</v>
      </c>
      <c r="I81" s="460">
        <f>AD81*$X$81</f>
        <v>0</v>
      </c>
      <c r="J81" s="460">
        <f>AE81*$X$81</f>
        <v>0</v>
      </c>
      <c r="K81" s="460">
        <f>AF81*$X$81</f>
        <v>0</v>
      </c>
      <c r="L81" s="460">
        <f>AG81*$X$81</f>
        <v>0</v>
      </c>
      <c r="M81" s="460">
        <f>AH81*$X$81</f>
        <v>0</v>
      </c>
      <c r="N81" s="460">
        <f>AI81*$X$81</f>
        <v>0</v>
      </c>
      <c r="O81" s="460">
        <f>AJ81*$X$81</f>
        <v>0</v>
      </c>
      <c r="P81" s="460">
        <f>AK81*$X$81</f>
        <v>0</v>
      </c>
      <c r="Q81" s="460">
        <f>AL81*$X$81</f>
        <v>0</v>
      </c>
      <c r="R81" s="460">
        <f>AM81*$X$81</f>
        <v>0</v>
      </c>
      <c r="S81" s="460">
        <f>AN81*$X$81</f>
        <v>0</v>
      </c>
      <c r="T81" s="460">
        <f>AO81*$X$81</f>
        <v>0</v>
      </c>
      <c r="U81" s="547">
        <v>1</v>
      </c>
      <c r="V81" t="s" s="597">
        <v>134</v>
      </c>
      <c r="W81" t="s" s="597">
        <v>394</v>
      </c>
      <c r="X81" s="598">
        <v>1</v>
      </c>
      <c r="Y81" s="598">
        <v>3</v>
      </c>
      <c r="Z81" t="s" s="597">
        <v>96</v>
      </c>
      <c r="AA81" s="78"/>
      <c r="AB81" s="591">
        <v>280</v>
      </c>
      <c r="AC81" s="599"/>
      <c r="AD81" s="599"/>
      <c r="AE81" s="599"/>
      <c r="AF81" s="599"/>
      <c r="AG81" s="599"/>
      <c r="AH81" s="599"/>
      <c r="AI81" s="599"/>
      <c r="AJ81" s="599"/>
      <c r="AK81" s="599"/>
      <c r="AL81" s="599"/>
      <c r="AM81" s="599"/>
      <c r="AN81" s="599"/>
      <c r="AO81" s="599"/>
      <c r="AP81" s="600">
        <f>AB81*SUM(AC81:AO81)</f>
        <v>0</v>
      </c>
      <c r="AQ81" t="s" s="601">
        <f>IF(SUM(AC81:AO81)&gt;0,"Yes","No")</f>
        <v>97</v>
      </c>
      <c r="AR81" s="161"/>
      <c r="AS81" s="594">
        <v>1</v>
      </c>
      <c r="AT81" s="284">
        <f>AS81*SUM(AC81:AO81)</f>
        <v>0</v>
      </c>
      <c r="AU81" s="376"/>
    </row>
    <row r="82" ht="83.25" customHeight="1">
      <c r="A82" s="122"/>
      <c r="B82" t="s" s="647">
        <v>395</v>
      </c>
      <c r="C82" s="103"/>
      <c r="D82" t="s" s="566">
        <v>396</v>
      </c>
      <c r="E82" s="103"/>
      <c r="F82" s="550">
        <v>1.9</v>
      </c>
      <c r="G82" s="553">
        <f>SUM(AC82:AO82)*F82</f>
        <v>0</v>
      </c>
      <c r="H82" s="460">
        <f>AC82*$X$82</f>
        <v>0</v>
      </c>
      <c r="I82" s="460">
        <f>AD82*$X$82</f>
        <v>0</v>
      </c>
      <c r="J82" s="460">
        <f>AE82*$X$82</f>
        <v>0</v>
      </c>
      <c r="K82" s="460">
        <f>AF82*$X$82</f>
        <v>0</v>
      </c>
      <c r="L82" s="460">
        <f>AG82*$X$82</f>
        <v>0</v>
      </c>
      <c r="M82" s="460">
        <f>AH82*$X$82</f>
        <v>0</v>
      </c>
      <c r="N82" s="460">
        <f>AI82*$X$82</f>
        <v>0</v>
      </c>
      <c r="O82" s="460">
        <f>AJ82*$X$82</f>
        <v>0</v>
      </c>
      <c r="P82" s="460">
        <f>AK82*$X$82</f>
        <v>0</v>
      </c>
      <c r="Q82" s="460">
        <f>AL82*$X$82</f>
        <v>0</v>
      </c>
      <c r="R82" s="460">
        <f>AM82*$X$82</f>
        <v>0</v>
      </c>
      <c r="S82" s="460">
        <f>AN82*$X$82</f>
        <v>0</v>
      </c>
      <c r="T82" s="460">
        <f>AO82*$X$82</f>
        <v>0</v>
      </c>
      <c r="U82" s="550">
        <v>1</v>
      </c>
      <c r="V82" t="s" s="648">
        <v>106</v>
      </c>
      <c r="W82" t="s" s="648">
        <v>397</v>
      </c>
      <c r="X82" s="649">
        <v>1</v>
      </c>
      <c r="Y82" s="649">
        <v>0</v>
      </c>
      <c r="Z82" t="s" s="648">
        <v>96</v>
      </c>
      <c r="AA82" s="78"/>
      <c r="AB82" s="606">
        <v>160</v>
      </c>
      <c r="AC82" s="650"/>
      <c r="AD82" s="650"/>
      <c r="AE82" s="650"/>
      <c r="AF82" s="650"/>
      <c r="AG82" s="650"/>
      <c r="AH82" s="650"/>
      <c r="AI82" s="650"/>
      <c r="AJ82" s="650"/>
      <c r="AK82" s="650"/>
      <c r="AL82" s="650"/>
      <c r="AM82" s="650"/>
      <c r="AN82" s="650"/>
      <c r="AO82" s="650"/>
      <c r="AP82" s="651">
        <f>AB82*SUM(AC82:AO82)</f>
        <v>0</v>
      </c>
      <c r="AQ82" t="s" s="652">
        <f>IF(SUM(AC82:AO82)&gt;0,"Yes","No")</f>
        <v>97</v>
      </c>
      <c r="AR82" s="161"/>
      <c r="AS82" s="610">
        <v>1</v>
      </c>
      <c r="AT82" s="293">
        <f>AS82*SUM(AC82:AO82)</f>
        <v>0</v>
      </c>
      <c r="AU82" s="376"/>
    </row>
    <row r="83" ht="83.25" customHeight="1">
      <c r="A83" s="122"/>
      <c r="B83" t="s" s="493">
        <v>398</v>
      </c>
      <c r="C83" s="642"/>
      <c r="D83" t="s" s="495">
        <v>399</v>
      </c>
      <c r="E83" s="642"/>
      <c r="F83" s="637">
        <f>SUM(F79:F82)</f>
        <v>26.9</v>
      </c>
      <c r="G83" s="553">
        <f>SUM(AC83:AO83)*F83</f>
        <v>0</v>
      </c>
      <c r="H83" s="460">
        <f>AC83*$X$83</f>
        <v>0</v>
      </c>
      <c r="I83" s="460">
        <f>AD83*$X$83</f>
        <v>0</v>
      </c>
      <c r="J83" s="460">
        <f>AE83*$X$83</f>
        <v>0</v>
      </c>
      <c r="K83" s="460">
        <f>AF83*$X$83</f>
        <v>0</v>
      </c>
      <c r="L83" s="460">
        <f>AG83*$X$83</f>
        <v>0</v>
      </c>
      <c r="M83" s="460">
        <f>AH83*$X$83</f>
        <v>0</v>
      </c>
      <c r="N83" s="460">
        <f>AI83*$X$83</f>
        <v>0</v>
      </c>
      <c r="O83" s="460">
        <f>AJ83*$X$83</f>
        <v>0</v>
      </c>
      <c r="P83" s="460">
        <f>AK83*$X$83</f>
        <v>0</v>
      </c>
      <c r="Q83" s="460">
        <f>AL83*$X$83</f>
        <v>0</v>
      </c>
      <c r="R83" s="460">
        <f>AM83*$X$83</f>
        <v>0</v>
      </c>
      <c r="S83" s="460">
        <f>AN83*$X$83</f>
        <v>0</v>
      </c>
      <c r="T83" s="460">
        <f>AO83*$X$83</f>
        <v>0</v>
      </c>
      <c r="U83" s="637">
        <f>SUM(U79:U82)</f>
        <v>4</v>
      </c>
      <c r="V83" t="s" s="632">
        <v>327</v>
      </c>
      <c r="W83" s="642"/>
      <c r="X83" s="643">
        <v>4</v>
      </c>
      <c r="Y83" s="643">
        <f>SUM(Y79:Y82)</f>
        <v>24</v>
      </c>
      <c r="Z83" t="s" s="632">
        <v>96</v>
      </c>
      <c r="AA83" s="103"/>
      <c r="AB83" s="644">
        <f>SUM(AB79:AB82)</f>
        <v>1160</v>
      </c>
      <c r="AC83" s="645"/>
      <c r="AD83" s="645"/>
      <c r="AE83" s="645"/>
      <c r="AF83" s="645"/>
      <c r="AG83" s="645"/>
      <c r="AH83" s="645"/>
      <c r="AI83" s="645"/>
      <c r="AJ83" s="645"/>
      <c r="AK83" s="645"/>
      <c r="AL83" s="645"/>
      <c r="AM83" s="645"/>
      <c r="AN83" s="645"/>
      <c r="AO83" s="645"/>
      <c r="AP83" s="633">
        <f>AB83*SUM(AC83:AO83)</f>
        <v>0</v>
      </c>
      <c r="AQ83" t="s" s="634">
        <f>IF(SUM(AC83:AO83)&gt;0,"Yes","No")</f>
        <v>97</v>
      </c>
      <c r="AR83" s="161"/>
      <c r="AS83" s="646">
        <v>4</v>
      </c>
      <c r="AT83" s="635">
        <f>AS83*SUM(AC83:AO83)</f>
        <v>0</v>
      </c>
      <c r="AU83" s="376"/>
    </row>
    <row r="84" ht="170.15" customHeight="1">
      <c r="A84" s="8"/>
      <c r="B84" s="107"/>
      <c r="C84" s="107"/>
      <c r="D84" s="106"/>
      <c r="E84" s="107"/>
      <c r="F84" s="552"/>
      <c r="G84" s="553">
        <f>SUM(AC84:AO84)*F84</f>
        <v>0</v>
      </c>
      <c r="H84" s="510"/>
      <c r="I84" s="554"/>
      <c r="J84" s="512"/>
      <c r="K84" s="513"/>
      <c r="L84" s="514"/>
      <c r="M84" s="515"/>
      <c r="N84" s="516"/>
      <c r="O84" s="517"/>
      <c r="P84" s="518"/>
      <c r="Q84" s="519"/>
      <c r="R84" s="520"/>
      <c r="S84" s="521"/>
      <c r="T84" s="522"/>
      <c r="U84" s="552"/>
      <c r="V84" s="107"/>
      <c r="W84" s="107"/>
      <c r="X84" s="107"/>
      <c r="Y84" s="107"/>
      <c r="Z84" s="107"/>
      <c r="AA84" s="107"/>
      <c r="AB84" t="s" s="555">
        <v>400</v>
      </c>
      <c r="AC84" s="106"/>
      <c r="AD84" s="106"/>
      <c r="AE84" s="106"/>
      <c r="AF84" s="106"/>
      <c r="AG84" s="106"/>
      <c r="AH84" s="106"/>
      <c r="AI84" s="106"/>
      <c r="AJ84" s="106"/>
      <c r="AK84" s="106"/>
      <c r="AL84" s="106"/>
      <c r="AM84" s="106"/>
      <c r="AN84" s="106"/>
      <c r="AO84" s="106"/>
      <c r="AP84" s="556"/>
      <c r="AQ84" s="556"/>
      <c r="AR84" s="78"/>
      <c r="AS84" s="107"/>
      <c r="AT84" s="266"/>
      <c r="AU84" s="88"/>
    </row>
    <row r="85" ht="83.25" customHeight="1">
      <c r="A85" s="122"/>
      <c r="B85" t="s" s="579">
        <v>401</v>
      </c>
      <c r="C85" s="294"/>
      <c r="D85" t="s" s="456">
        <v>402</v>
      </c>
      <c r="E85" s="580"/>
      <c r="F85" s="544">
        <v>9.4</v>
      </c>
      <c r="G85" s="553">
        <f>SUM(AC85:AO85)*F85</f>
        <v>0</v>
      </c>
      <c r="H85" s="460">
        <f>AC85*$X$85</f>
        <v>0</v>
      </c>
      <c r="I85" s="460">
        <f>AD85*$X$85</f>
        <v>0</v>
      </c>
      <c r="J85" s="460">
        <f>AE85*$X$85</f>
        <v>0</v>
      </c>
      <c r="K85" s="460">
        <f>AF85*$X$85</f>
        <v>0</v>
      </c>
      <c r="L85" s="460">
        <f>AG85*$X$85</f>
        <v>0</v>
      </c>
      <c r="M85" s="460">
        <f>AH85*$X$85</f>
        <v>0</v>
      </c>
      <c r="N85" s="460">
        <f>AI85*$X$85</f>
        <v>0</v>
      </c>
      <c r="O85" s="460">
        <f>AJ85*$X$85</f>
        <v>0</v>
      </c>
      <c r="P85" s="460">
        <f>AK85*$X$85</f>
        <v>0</v>
      </c>
      <c r="Q85" s="460">
        <f>AL85*$X$85</f>
        <v>0</v>
      </c>
      <c r="R85" s="460">
        <f>AM85*$X$85</f>
        <v>0</v>
      </c>
      <c r="S85" s="460">
        <f>AN85*$X$85</f>
        <v>0</v>
      </c>
      <c r="T85" s="460">
        <f>AO85*$X$85</f>
        <v>0</v>
      </c>
      <c r="U85" s="544">
        <v>1</v>
      </c>
      <c r="V85" t="s" s="581">
        <v>134</v>
      </c>
      <c r="W85" t="s" s="581">
        <v>403</v>
      </c>
      <c r="X85" s="582">
        <v>1</v>
      </c>
      <c r="Y85" s="582">
        <v>8</v>
      </c>
      <c r="Z85" t="s" s="581">
        <v>96</v>
      </c>
      <c r="AA85" s="294"/>
      <c r="AB85" s="583">
        <v>330</v>
      </c>
      <c r="AC85" s="584"/>
      <c r="AD85" s="584"/>
      <c r="AE85" s="584"/>
      <c r="AF85" s="584"/>
      <c r="AG85" s="584"/>
      <c r="AH85" s="584"/>
      <c r="AI85" s="584"/>
      <c r="AJ85" s="584"/>
      <c r="AK85" s="584"/>
      <c r="AL85" s="584"/>
      <c r="AM85" s="584"/>
      <c r="AN85" s="584"/>
      <c r="AO85" s="584"/>
      <c r="AP85" s="585">
        <f>AB85*SUM(AC85:AO85)</f>
        <v>0</v>
      </c>
      <c r="AQ85" t="s" s="586">
        <f>IF(SUM(AC85:AO85)&gt;0,"Yes","No")</f>
        <v>97</v>
      </c>
      <c r="AR85" s="161"/>
      <c r="AS85" s="587">
        <v>1</v>
      </c>
      <c r="AT85" s="276">
        <f>AS85*SUM(AC85:AO85)</f>
        <v>0</v>
      </c>
      <c r="AU85" s="376"/>
    </row>
    <row r="86" ht="83.25" customHeight="1">
      <c r="A86" s="122"/>
      <c r="B86" t="s" s="588">
        <v>404</v>
      </c>
      <c r="C86" s="78"/>
      <c r="D86" t="s" s="470">
        <v>405</v>
      </c>
      <c r="E86" s="78"/>
      <c r="F86" s="547">
        <v>5.6</v>
      </c>
      <c r="G86" s="553">
        <f>SUM(AC86:AO86)*F86</f>
        <v>0</v>
      </c>
      <c r="H86" s="460">
        <f>AC86*$X$86</f>
        <v>0</v>
      </c>
      <c r="I86" s="460">
        <f>AD86*$X$86</f>
        <v>0</v>
      </c>
      <c r="J86" s="460">
        <f>AE86*$X$86</f>
        <v>0</v>
      </c>
      <c r="K86" s="460">
        <f>AF86*$X$86</f>
        <v>0</v>
      </c>
      <c r="L86" s="460">
        <f>AG86*$X$86</f>
        <v>0</v>
      </c>
      <c r="M86" s="460">
        <f>AH86*$X$86</f>
        <v>0</v>
      </c>
      <c r="N86" s="460">
        <f>AI86*$X$86</f>
        <v>0</v>
      </c>
      <c r="O86" s="460">
        <f>AJ86*$X$86</f>
        <v>0</v>
      </c>
      <c r="P86" s="460">
        <f>AK86*$X$86</f>
        <v>0</v>
      </c>
      <c r="Q86" s="460">
        <f>AL86*$X$86</f>
        <v>0</v>
      </c>
      <c r="R86" s="460">
        <f>AM86*$X$86</f>
        <v>0</v>
      </c>
      <c r="S86" s="460">
        <f>AN86*$X$86</f>
        <v>0</v>
      </c>
      <c r="T86" s="460">
        <f>AO86*$X$86</f>
        <v>0</v>
      </c>
      <c r="U86" s="547">
        <v>1</v>
      </c>
      <c r="V86" t="s" s="589">
        <v>106</v>
      </c>
      <c r="W86" t="s" s="589">
        <v>406</v>
      </c>
      <c r="X86" s="590">
        <v>1</v>
      </c>
      <c r="Y86" s="590">
        <v>5</v>
      </c>
      <c r="Z86" t="s" s="589">
        <v>96</v>
      </c>
      <c r="AA86" s="78"/>
      <c r="AB86" s="591">
        <v>270</v>
      </c>
      <c r="AC86" s="274"/>
      <c r="AD86" s="274"/>
      <c r="AE86" s="274"/>
      <c r="AF86" s="274"/>
      <c r="AG86" s="274"/>
      <c r="AH86" s="274"/>
      <c r="AI86" s="274"/>
      <c r="AJ86" s="274"/>
      <c r="AK86" s="274"/>
      <c r="AL86" s="274"/>
      <c r="AM86" s="274"/>
      <c r="AN86" s="274"/>
      <c r="AO86" s="274"/>
      <c r="AP86" s="592">
        <f>AB86*SUM(AC86:AO86)</f>
        <v>0</v>
      </c>
      <c r="AQ86" t="s" s="593">
        <f>IF(SUM(AC86:AO86)&gt;0,"Yes","No")</f>
        <v>97</v>
      </c>
      <c r="AR86" s="161"/>
      <c r="AS86" s="594">
        <v>1</v>
      </c>
      <c r="AT86" s="284">
        <f>AS86*SUM(AC86:AO86)</f>
        <v>0</v>
      </c>
      <c r="AU86" s="376"/>
    </row>
    <row r="87" ht="83.25" customHeight="1">
      <c r="A87" s="122"/>
      <c r="B87" t="s" s="595">
        <v>407</v>
      </c>
      <c r="C87" s="78"/>
      <c r="D87" t="s" s="535">
        <v>408</v>
      </c>
      <c r="E87" s="596"/>
      <c r="F87" s="547">
        <v>3.7</v>
      </c>
      <c r="G87" s="553">
        <f>SUM(AC87:AO87)*F87</f>
        <v>0</v>
      </c>
      <c r="H87" s="460">
        <f>AC87*$X$87</f>
        <v>0</v>
      </c>
      <c r="I87" s="460">
        <f>AD87*$X$87</f>
        <v>0</v>
      </c>
      <c r="J87" s="460">
        <f>AE87*$X$87</f>
        <v>0</v>
      </c>
      <c r="K87" s="460">
        <f>AF87*$X$87</f>
        <v>0</v>
      </c>
      <c r="L87" s="460">
        <f>AG87*$X$87</f>
        <v>0</v>
      </c>
      <c r="M87" s="460">
        <f>AH87*$X$87</f>
        <v>0</v>
      </c>
      <c r="N87" s="460">
        <f>AI87*$X$87</f>
        <v>0</v>
      </c>
      <c r="O87" s="460">
        <f>AJ87*$X$87</f>
        <v>0</v>
      </c>
      <c r="P87" s="460">
        <f>AK87*$X$87</f>
        <v>0</v>
      </c>
      <c r="Q87" s="460">
        <f>AL87*$X$87</f>
        <v>0</v>
      </c>
      <c r="R87" s="460">
        <f>AM87*$X$87</f>
        <v>0</v>
      </c>
      <c r="S87" s="460">
        <f>AN87*$X$87</f>
        <v>0</v>
      </c>
      <c r="T87" s="460">
        <f>AO87*$X$87</f>
        <v>0</v>
      </c>
      <c r="U87" s="547">
        <v>1</v>
      </c>
      <c r="V87" t="s" s="597">
        <v>106</v>
      </c>
      <c r="W87" t="s" s="597">
        <v>409</v>
      </c>
      <c r="X87" s="598">
        <v>1</v>
      </c>
      <c r="Y87" s="598">
        <v>0</v>
      </c>
      <c r="Z87" t="s" s="597">
        <v>96</v>
      </c>
      <c r="AA87" s="78"/>
      <c r="AB87" s="591">
        <v>170</v>
      </c>
      <c r="AC87" s="599"/>
      <c r="AD87" s="599"/>
      <c r="AE87" s="599"/>
      <c r="AF87" s="599"/>
      <c r="AG87" s="599"/>
      <c r="AH87" s="599"/>
      <c r="AI87" s="599"/>
      <c r="AJ87" s="599"/>
      <c r="AK87" s="599"/>
      <c r="AL87" s="599"/>
      <c r="AM87" s="599"/>
      <c r="AN87" s="599"/>
      <c r="AO87" s="599"/>
      <c r="AP87" s="600">
        <f>AB87*SUM(AC87:AO87)</f>
        <v>0</v>
      </c>
      <c r="AQ87" t="s" s="601">
        <f>IF(SUM(AC87:AO87)&gt;0,"Yes","No")</f>
        <v>97</v>
      </c>
      <c r="AR87" s="161"/>
      <c r="AS87" s="594">
        <v>1</v>
      </c>
      <c r="AT87" s="284">
        <f>AS87*SUM(AC87:AO87)</f>
        <v>0</v>
      </c>
      <c r="AU87" s="376"/>
    </row>
    <row r="88" ht="83.25" customHeight="1">
      <c r="A88" s="122"/>
      <c r="B88" t="s" s="588">
        <v>410</v>
      </c>
      <c r="C88" s="78"/>
      <c r="D88" t="s" s="470">
        <v>411</v>
      </c>
      <c r="E88" s="78"/>
      <c r="F88" s="547">
        <v>5.4</v>
      </c>
      <c r="G88" s="553">
        <f>SUM(AC88:AO88)*F88</f>
        <v>0</v>
      </c>
      <c r="H88" s="460">
        <f>AC88*$X$88</f>
        <v>0</v>
      </c>
      <c r="I88" s="460">
        <f>AD88*$X$88</f>
        <v>0</v>
      </c>
      <c r="J88" s="460">
        <f>AE88*$X$88</f>
        <v>0</v>
      </c>
      <c r="K88" s="460">
        <f>AF88*$X$88</f>
        <v>0</v>
      </c>
      <c r="L88" s="460">
        <f>AG88*$X$88</f>
        <v>0</v>
      </c>
      <c r="M88" s="460">
        <f>AH88*$X$88</f>
        <v>0</v>
      </c>
      <c r="N88" s="460">
        <f>AI88*$X$88</f>
        <v>0</v>
      </c>
      <c r="O88" s="460">
        <f>AJ88*$X$88</f>
        <v>0</v>
      </c>
      <c r="P88" s="460">
        <f>AK88*$X$88</f>
        <v>0</v>
      </c>
      <c r="Q88" s="460">
        <f>AL88*$X$88</f>
        <v>0</v>
      </c>
      <c r="R88" s="460">
        <f>AM88*$X$88</f>
        <v>0</v>
      </c>
      <c r="S88" s="460">
        <f>AN88*$X$88</f>
        <v>0</v>
      </c>
      <c r="T88" s="460">
        <f>AO88*$X$88</f>
        <v>0</v>
      </c>
      <c r="U88" s="547">
        <v>1</v>
      </c>
      <c r="V88" t="s" s="589">
        <v>106</v>
      </c>
      <c r="W88" t="s" s="589">
        <v>412</v>
      </c>
      <c r="X88" s="590">
        <v>1</v>
      </c>
      <c r="Y88" s="590">
        <v>4</v>
      </c>
      <c r="Z88" t="s" s="589">
        <v>96</v>
      </c>
      <c r="AA88" s="78"/>
      <c r="AB88" s="591">
        <v>210</v>
      </c>
      <c r="AC88" s="274"/>
      <c r="AD88" s="274"/>
      <c r="AE88" s="274"/>
      <c r="AF88" s="274"/>
      <c r="AG88" s="274"/>
      <c r="AH88" s="274"/>
      <c r="AI88" s="274"/>
      <c r="AJ88" s="274"/>
      <c r="AK88" s="274"/>
      <c r="AL88" s="274"/>
      <c r="AM88" s="274"/>
      <c r="AN88" s="274"/>
      <c r="AO88" s="274"/>
      <c r="AP88" s="592">
        <f>AB88*SUM(AC88:AO88)</f>
        <v>0</v>
      </c>
      <c r="AQ88" t="s" s="593">
        <f>IF(SUM(AC88:AO88)&gt;0,"Yes","No")</f>
        <v>97</v>
      </c>
      <c r="AR88" s="161"/>
      <c r="AS88" s="594">
        <v>1</v>
      </c>
      <c r="AT88" s="284">
        <f>AS88*SUM(AC88:AO88)</f>
        <v>0</v>
      </c>
      <c r="AU88" s="376"/>
    </row>
    <row r="89" ht="83.25" customHeight="1">
      <c r="A89" s="122"/>
      <c r="B89" t="s" s="602">
        <v>413</v>
      </c>
      <c r="C89" s="103"/>
      <c r="D89" t="s" s="481">
        <v>414</v>
      </c>
      <c r="E89" s="603"/>
      <c r="F89" s="550">
        <v>2.5</v>
      </c>
      <c r="G89" s="553">
        <f>SUM(AC89:AO89)*F89</f>
        <v>0</v>
      </c>
      <c r="H89" s="460">
        <f>AC89*$X$89</f>
        <v>0</v>
      </c>
      <c r="I89" s="460">
        <f>AD89*$X$89</f>
        <v>0</v>
      </c>
      <c r="J89" s="460">
        <f>AE89*$X$89</f>
        <v>0</v>
      </c>
      <c r="K89" s="460">
        <f>AF89*$X$89</f>
        <v>0</v>
      </c>
      <c r="L89" s="460">
        <f>AG89*$X$89</f>
        <v>0</v>
      </c>
      <c r="M89" s="460">
        <f>AH89*$X$89</f>
        <v>0</v>
      </c>
      <c r="N89" s="460">
        <f>AI89*$X$89</f>
        <v>0</v>
      </c>
      <c r="O89" s="460">
        <f>AJ89*$X$89</f>
        <v>0</v>
      </c>
      <c r="P89" s="460">
        <f>AK89*$X$89</f>
        <v>0</v>
      </c>
      <c r="Q89" s="460">
        <f>AL89*$X$89</f>
        <v>0</v>
      </c>
      <c r="R89" s="460">
        <f>AM89*$X$89</f>
        <v>0</v>
      </c>
      <c r="S89" s="460">
        <f>AN89*$X$89</f>
        <v>0</v>
      </c>
      <c r="T89" s="460">
        <f>AO89*$X$89</f>
        <v>0</v>
      </c>
      <c r="U89" s="550">
        <v>1</v>
      </c>
      <c r="V89" t="s" s="604">
        <v>94</v>
      </c>
      <c r="W89" t="s" s="604">
        <v>415</v>
      </c>
      <c r="X89" s="605">
        <v>1</v>
      </c>
      <c r="Y89" s="605">
        <v>0</v>
      </c>
      <c r="Z89" t="s" s="604">
        <v>96</v>
      </c>
      <c r="AA89" s="78"/>
      <c r="AB89" s="606">
        <v>130</v>
      </c>
      <c r="AC89" s="607"/>
      <c r="AD89" s="607"/>
      <c r="AE89" s="607"/>
      <c r="AF89" s="607"/>
      <c r="AG89" s="607"/>
      <c r="AH89" s="607"/>
      <c r="AI89" s="607"/>
      <c r="AJ89" s="607"/>
      <c r="AK89" s="607"/>
      <c r="AL89" s="607"/>
      <c r="AM89" s="607"/>
      <c r="AN89" s="607"/>
      <c r="AO89" s="607"/>
      <c r="AP89" s="608">
        <f>AB89*SUM(AC89:AO89)</f>
        <v>0</v>
      </c>
      <c r="AQ89" t="s" s="609">
        <f>IF(SUM(AC89:AO89)&gt;0,"Yes","No")</f>
        <v>97</v>
      </c>
      <c r="AR89" s="161"/>
      <c r="AS89" s="610">
        <v>1</v>
      </c>
      <c r="AT89" s="293">
        <f>AS89*SUM(AC89:AO89)</f>
        <v>0</v>
      </c>
      <c r="AU89" s="376"/>
    </row>
    <row r="90" ht="83.25" customHeight="1">
      <c r="A90" s="122"/>
      <c r="B90" t="s" s="493">
        <v>416</v>
      </c>
      <c r="C90" s="642"/>
      <c r="D90" t="s" s="495">
        <v>417</v>
      </c>
      <c r="E90" s="642"/>
      <c r="F90" s="637">
        <f>SUM(F85:F89)</f>
        <v>26.6</v>
      </c>
      <c r="G90" s="553">
        <f>SUM(AC90:AO90)*F90</f>
        <v>0</v>
      </c>
      <c r="H90" s="460">
        <f>AC90*$X$90</f>
        <v>0</v>
      </c>
      <c r="I90" s="460">
        <f>AD90*$X$90</f>
        <v>0</v>
      </c>
      <c r="J90" s="460">
        <f>AE90*$X$90</f>
        <v>0</v>
      </c>
      <c r="K90" s="460">
        <f>AF90*$X$90</f>
        <v>0</v>
      </c>
      <c r="L90" s="460">
        <f>AG90*$X$90</f>
        <v>0</v>
      </c>
      <c r="M90" s="460">
        <f>AH90*$X$90</f>
        <v>0</v>
      </c>
      <c r="N90" s="460">
        <f>AI90*$X$90</f>
        <v>0</v>
      </c>
      <c r="O90" s="460">
        <f>AJ90*$X$90</f>
        <v>0</v>
      </c>
      <c r="P90" s="460">
        <f>AK90*$X$90</f>
        <v>0</v>
      </c>
      <c r="Q90" s="460">
        <f>AL90*$X$90</f>
        <v>0</v>
      </c>
      <c r="R90" s="460">
        <f>AM90*$X$90</f>
        <v>0</v>
      </c>
      <c r="S90" s="460">
        <f>AN90*$X$90</f>
        <v>0</v>
      </c>
      <c r="T90" s="460">
        <f>AO90*$X$90</f>
        <v>0</v>
      </c>
      <c r="U90" s="637">
        <f>SUM(U85:U89)</f>
        <v>5</v>
      </c>
      <c r="V90" t="s" s="632">
        <v>141</v>
      </c>
      <c r="W90" s="642"/>
      <c r="X90" s="643">
        <v>5</v>
      </c>
      <c r="Y90" s="643">
        <f>SUM(Y85:Y89)</f>
        <v>17</v>
      </c>
      <c r="Z90" t="s" s="632">
        <v>96</v>
      </c>
      <c r="AA90" s="103"/>
      <c r="AB90" s="644">
        <f>SUM(AB85:AB89)</f>
        <v>1110</v>
      </c>
      <c r="AC90" s="645"/>
      <c r="AD90" s="645"/>
      <c r="AE90" s="645"/>
      <c r="AF90" s="645"/>
      <c r="AG90" s="645"/>
      <c r="AH90" s="645"/>
      <c r="AI90" s="645"/>
      <c r="AJ90" s="645"/>
      <c r="AK90" s="645"/>
      <c r="AL90" s="645"/>
      <c r="AM90" s="645"/>
      <c r="AN90" s="645"/>
      <c r="AO90" s="645"/>
      <c r="AP90" s="633">
        <f>AB90*SUM(AC90:AO90)</f>
        <v>0</v>
      </c>
      <c r="AQ90" t="s" s="634">
        <f>IF(SUM(AC90:AO90)&gt;0,"Yes","No")</f>
        <v>97</v>
      </c>
      <c r="AR90" s="161"/>
      <c r="AS90" s="646">
        <v>5</v>
      </c>
      <c r="AT90" s="635">
        <f>AS90*SUM(AC90:AO90)</f>
        <v>0</v>
      </c>
      <c r="AU90" s="376"/>
    </row>
    <row r="91" ht="170.15" customHeight="1">
      <c r="A91" s="8"/>
      <c r="B91" s="107"/>
      <c r="C91" s="107"/>
      <c r="D91" s="106"/>
      <c r="E91" s="107"/>
      <c r="F91" s="552"/>
      <c r="G91" s="553">
        <f>SUM(AC91:AO91)*F91</f>
        <v>0</v>
      </c>
      <c r="H91" s="510"/>
      <c r="I91" s="554"/>
      <c r="J91" s="512"/>
      <c r="K91" s="513"/>
      <c r="L91" s="514"/>
      <c r="M91" s="515"/>
      <c r="N91" s="516"/>
      <c r="O91" s="517"/>
      <c r="P91" s="518"/>
      <c r="Q91" s="519"/>
      <c r="R91" s="520"/>
      <c r="S91" s="521"/>
      <c r="T91" s="522"/>
      <c r="U91" s="552"/>
      <c r="V91" s="107"/>
      <c r="W91" s="107"/>
      <c r="X91" s="107"/>
      <c r="Y91" s="107"/>
      <c r="Z91" s="107"/>
      <c r="AA91" s="107"/>
      <c r="AB91" t="s" s="555">
        <v>418</v>
      </c>
      <c r="AC91" s="106"/>
      <c r="AD91" s="106"/>
      <c r="AE91" s="106"/>
      <c r="AF91" s="106"/>
      <c r="AG91" s="106"/>
      <c r="AH91" s="106"/>
      <c r="AI91" s="106"/>
      <c r="AJ91" s="106"/>
      <c r="AK91" s="106"/>
      <c r="AL91" s="106"/>
      <c r="AM91" s="106"/>
      <c r="AN91" s="106"/>
      <c r="AO91" s="106"/>
      <c r="AP91" s="556"/>
      <c r="AQ91" s="556"/>
      <c r="AR91" s="78"/>
      <c r="AS91" s="107"/>
      <c r="AT91" s="266"/>
      <c r="AU91" s="88"/>
    </row>
    <row r="92" ht="83.25" customHeight="1">
      <c r="A92" s="122"/>
      <c r="B92" t="s" s="653">
        <v>419</v>
      </c>
      <c r="C92" s="294"/>
      <c r="D92" t="s" s="526">
        <v>420</v>
      </c>
      <c r="E92" s="294"/>
      <c r="F92" s="544">
        <v>12.6</v>
      </c>
      <c r="G92" s="553">
        <f>SUM(AC92:AO92)*F92</f>
        <v>0</v>
      </c>
      <c r="H92" s="460">
        <f>AC92*$X$92</f>
        <v>0</v>
      </c>
      <c r="I92" s="460">
        <f>AD92*$X$92</f>
        <v>0</v>
      </c>
      <c r="J92" s="460">
        <f>AE92*$X$92</f>
        <v>0</v>
      </c>
      <c r="K92" s="460">
        <f>AF92*$X$92</f>
        <v>0</v>
      </c>
      <c r="L92" s="460">
        <f>AG92*$X$92</f>
        <v>0</v>
      </c>
      <c r="M92" s="460">
        <f>AH92*$X$92</f>
        <v>0</v>
      </c>
      <c r="N92" s="460">
        <f>AI92*$X$92</f>
        <v>0</v>
      </c>
      <c r="O92" s="460">
        <f>AJ92*$X$92</f>
        <v>0</v>
      </c>
      <c r="P92" s="460">
        <f>AK92*$X$92</f>
        <v>0</v>
      </c>
      <c r="Q92" s="460">
        <f>AL92*$X$92</f>
        <v>0</v>
      </c>
      <c r="R92" s="460">
        <f>AM92*$X$92</f>
        <v>0</v>
      </c>
      <c r="S92" s="460">
        <f>AN92*$X$92</f>
        <v>0</v>
      </c>
      <c r="T92" s="460">
        <f>AO92*$X$92</f>
        <v>0</v>
      </c>
      <c r="U92" s="544">
        <v>3</v>
      </c>
      <c r="V92" t="s" s="638">
        <v>134</v>
      </c>
      <c r="W92" t="s" s="638">
        <v>421</v>
      </c>
      <c r="X92" s="639">
        <v>3</v>
      </c>
      <c r="Y92" s="639">
        <v>4</v>
      </c>
      <c r="Z92" t="s" s="638">
        <v>96</v>
      </c>
      <c r="AA92" s="294"/>
      <c r="AB92" s="583">
        <v>410</v>
      </c>
      <c r="AC92" s="616"/>
      <c r="AD92" s="616"/>
      <c r="AE92" s="616"/>
      <c r="AF92" s="616"/>
      <c r="AG92" s="616"/>
      <c r="AH92" s="616"/>
      <c r="AI92" s="616"/>
      <c r="AJ92" s="616"/>
      <c r="AK92" s="616"/>
      <c r="AL92" s="616"/>
      <c r="AM92" s="616"/>
      <c r="AN92" s="616"/>
      <c r="AO92" s="616"/>
      <c r="AP92" s="640">
        <f>AB92*SUM(AC92:AO92)</f>
        <v>0</v>
      </c>
      <c r="AQ92" t="s" s="641">
        <f>IF(SUM(AC92:AO92)&gt;0,"Yes","No")</f>
        <v>97</v>
      </c>
      <c r="AR92" s="161"/>
      <c r="AS92" s="545">
        <v>3</v>
      </c>
      <c r="AT92" s="276">
        <f>AS92*SUM(AC92:AO92)</f>
        <v>0</v>
      </c>
      <c r="AU92" s="376"/>
    </row>
    <row r="93" ht="83.25" customHeight="1">
      <c r="A93" s="122"/>
      <c r="B93" t="s" s="654">
        <v>422</v>
      </c>
      <c r="C93" s="78"/>
      <c r="D93" t="s" s="535">
        <v>423</v>
      </c>
      <c r="E93" s="596"/>
      <c r="F93" s="547">
        <v>13.4</v>
      </c>
      <c r="G93" s="553">
        <f>SUM(AC93:AO93)*F93</f>
        <v>0</v>
      </c>
      <c r="H93" s="460">
        <f>AC93*$X$93</f>
        <v>0</v>
      </c>
      <c r="I93" s="460">
        <f>AD93*$X$93</f>
        <v>0</v>
      </c>
      <c r="J93" s="460">
        <f>AE93*$X$93</f>
        <v>0</v>
      </c>
      <c r="K93" s="460">
        <f>AF93*$X$93</f>
        <v>0</v>
      </c>
      <c r="L93" s="460">
        <f>AG93*$X$93</f>
        <v>0</v>
      </c>
      <c r="M93" s="460">
        <f>AH93*$X$93</f>
        <v>0</v>
      </c>
      <c r="N93" s="460">
        <f>AI93*$X$93</f>
        <v>0</v>
      </c>
      <c r="O93" s="460">
        <f>AJ93*$X$93</f>
        <v>0</v>
      </c>
      <c r="P93" s="460">
        <f>AK93*$X$93</f>
        <v>0</v>
      </c>
      <c r="Q93" s="460">
        <f>AL93*$X$93</f>
        <v>0</v>
      </c>
      <c r="R93" s="460">
        <f>AM93*$X$93</f>
        <v>0</v>
      </c>
      <c r="S93" s="460">
        <f>AN93*$X$93</f>
        <v>0</v>
      </c>
      <c r="T93" s="460">
        <f>AO93*$X$93</f>
        <v>0</v>
      </c>
      <c r="U93" s="547">
        <v>3</v>
      </c>
      <c r="V93" t="s" s="597">
        <v>134</v>
      </c>
      <c r="W93" t="s" s="597">
        <v>424</v>
      </c>
      <c r="X93" s="598">
        <v>3</v>
      </c>
      <c r="Y93" s="598">
        <v>3</v>
      </c>
      <c r="Z93" t="s" s="597">
        <v>96</v>
      </c>
      <c r="AA93" s="78"/>
      <c r="AB93" s="591">
        <v>410</v>
      </c>
      <c r="AC93" s="599"/>
      <c r="AD93" s="599"/>
      <c r="AE93" s="599"/>
      <c r="AF93" s="599"/>
      <c r="AG93" s="599"/>
      <c r="AH93" s="599"/>
      <c r="AI93" s="599"/>
      <c r="AJ93" s="599"/>
      <c r="AK93" s="599"/>
      <c r="AL93" s="599"/>
      <c r="AM93" s="599"/>
      <c r="AN93" s="599"/>
      <c r="AO93" s="599"/>
      <c r="AP93" s="600">
        <f>AB93*SUM(AC93:AO93)</f>
        <v>0</v>
      </c>
      <c r="AQ93" t="s" s="601">
        <f>IF(SUM(AC93:AO93)&gt;0,"Yes","No")</f>
        <v>97</v>
      </c>
      <c r="AR93" s="161"/>
      <c r="AS93" s="548">
        <v>3</v>
      </c>
      <c r="AT93" s="284">
        <f>AS93*SUM(AC93:AO93)</f>
        <v>0</v>
      </c>
      <c r="AU93" s="376"/>
    </row>
    <row r="94" ht="83.25" customHeight="1">
      <c r="A94" s="122"/>
      <c r="B94" t="s" s="655">
        <v>425</v>
      </c>
      <c r="C94" s="78"/>
      <c r="D94" t="s" s="470">
        <v>426</v>
      </c>
      <c r="E94" s="78"/>
      <c r="F94" s="547">
        <v>6.5</v>
      </c>
      <c r="G94" s="553">
        <f>SUM(AC94:AO94)*F94</f>
        <v>0</v>
      </c>
      <c r="H94" s="460">
        <f>AC94*$X$94</f>
        <v>0</v>
      </c>
      <c r="I94" s="460">
        <f>AD94*$X$94</f>
        <v>0</v>
      </c>
      <c r="J94" s="460">
        <f>AE94*$X$94</f>
        <v>0</v>
      </c>
      <c r="K94" s="460">
        <f>AF94*$X$94</f>
        <v>0</v>
      </c>
      <c r="L94" s="460">
        <f>AG94*$X$94</f>
        <v>0</v>
      </c>
      <c r="M94" s="460">
        <f>AH94*$X$94</f>
        <v>0</v>
      </c>
      <c r="N94" s="460">
        <f>AI94*$X$94</f>
        <v>0</v>
      </c>
      <c r="O94" s="460">
        <f>AJ94*$X$94</f>
        <v>0</v>
      </c>
      <c r="P94" s="460">
        <f>AK94*$X$94</f>
        <v>0</v>
      </c>
      <c r="Q94" s="460">
        <f>AL94*$X$94</f>
        <v>0</v>
      </c>
      <c r="R94" s="460">
        <f>AM94*$X$94</f>
        <v>0</v>
      </c>
      <c r="S94" s="460">
        <f>AN94*$X$94</f>
        <v>0</v>
      </c>
      <c r="T94" s="460">
        <f>AO94*$X$94</f>
        <v>0</v>
      </c>
      <c r="U94" s="547">
        <v>2</v>
      </c>
      <c r="V94" t="s" s="589">
        <v>106</v>
      </c>
      <c r="W94" t="s" s="589">
        <v>427</v>
      </c>
      <c r="X94" s="590">
        <v>2</v>
      </c>
      <c r="Y94" s="590">
        <v>3</v>
      </c>
      <c r="Z94" t="s" s="589">
        <v>96</v>
      </c>
      <c r="AA94" s="78"/>
      <c r="AB94" s="591">
        <v>310</v>
      </c>
      <c r="AC94" s="274"/>
      <c r="AD94" s="274"/>
      <c r="AE94" s="274"/>
      <c r="AF94" s="274"/>
      <c r="AG94" s="274"/>
      <c r="AH94" s="274"/>
      <c r="AI94" s="274"/>
      <c r="AJ94" s="274"/>
      <c r="AK94" s="274"/>
      <c r="AL94" s="274"/>
      <c r="AM94" s="274"/>
      <c r="AN94" s="274"/>
      <c r="AO94" s="274"/>
      <c r="AP94" s="592">
        <f>AB94*SUM(AC94:AO94)</f>
        <v>0</v>
      </c>
      <c r="AQ94" t="s" s="593">
        <f>IF(SUM(AC94:AO94)&gt;0,"Yes","No")</f>
        <v>97</v>
      </c>
      <c r="AR94" s="161"/>
      <c r="AS94" s="548">
        <v>2</v>
      </c>
      <c r="AT94" s="284">
        <f>AS94*SUM(AC94:AO94)</f>
        <v>0</v>
      </c>
      <c r="AU94" s="376"/>
    </row>
    <row r="95" ht="83.25" customHeight="1">
      <c r="A95" s="122"/>
      <c r="B95" t="s" s="656">
        <v>428</v>
      </c>
      <c r="C95" s="103"/>
      <c r="D95" t="s" s="481">
        <v>429</v>
      </c>
      <c r="E95" s="603"/>
      <c r="F95" s="550">
        <v>8</v>
      </c>
      <c r="G95" s="553">
        <f>SUM(AC95:AO95)*F95</f>
        <v>0</v>
      </c>
      <c r="H95" s="460">
        <f>AC95*$X$95</f>
        <v>0</v>
      </c>
      <c r="I95" s="460">
        <f>AD95*$X$95</f>
        <v>0</v>
      </c>
      <c r="J95" s="460">
        <f>AE95*$X$95</f>
        <v>0</v>
      </c>
      <c r="K95" s="460">
        <f>AF95*$X$95</f>
        <v>0</v>
      </c>
      <c r="L95" s="460">
        <f>AG95*$X$95</f>
        <v>0</v>
      </c>
      <c r="M95" s="460">
        <f>AH95*$X$95</f>
        <v>0</v>
      </c>
      <c r="N95" s="460">
        <f>AI95*$X$95</f>
        <v>0</v>
      </c>
      <c r="O95" s="460">
        <f>AJ95*$X$95</f>
        <v>0</v>
      </c>
      <c r="P95" s="460">
        <f>AK95*$X$95</f>
        <v>0</v>
      </c>
      <c r="Q95" s="460">
        <f>AL95*$X$95</f>
        <v>0</v>
      </c>
      <c r="R95" s="460">
        <f>AM95*$X$95</f>
        <v>0</v>
      </c>
      <c r="S95" s="460">
        <f>AN95*$X$95</f>
        <v>0</v>
      </c>
      <c r="T95" s="460">
        <f>AO95*$X$95</f>
        <v>0</v>
      </c>
      <c r="U95" s="550">
        <v>2</v>
      </c>
      <c r="V95" t="s" s="604">
        <v>106</v>
      </c>
      <c r="W95" t="s" s="604">
        <v>430</v>
      </c>
      <c r="X95" s="605">
        <v>2</v>
      </c>
      <c r="Y95" s="605">
        <v>3</v>
      </c>
      <c r="Z95" t="s" s="604">
        <v>96</v>
      </c>
      <c r="AA95" s="78"/>
      <c r="AB95" s="606">
        <v>310</v>
      </c>
      <c r="AC95" s="607"/>
      <c r="AD95" s="607"/>
      <c r="AE95" s="607"/>
      <c r="AF95" s="607"/>
      <c r="AG95" s="607"/>
      <c r="AH95" s="607"/>
      <c r="AI95" s="607"/>
      <c r="AJ95" s="607"/>
      <c r="AK95" s="607"/>
      <c r="AL95" s="607"/>
      <c r="AM95" s="607"/>
      <c r="AN95" s="607"/>
      <c r="AO95" s="607"/>
      <c r="AP95" s="608">
        <f>AB95*SUM(AC95:AO95)</f>
        <v>0</v>
      </c>
      <c r="AQ95" t="s" s="609">
        <f>IF(SUM(AC95:AO95)&gt;0,"Yes","No")</f>
        <v>97</v>
      </c>
      <c r="AR95" s="161"/>
      <c r="AS95" s="551">
        <v>2</v>
      </c>
      <c r="AT95" s="293">
        <f>AS95*SUM(AC95:AO95)</f>
        <v>0</v>
      </c>
      <c r="AU95" s="376"/>
    </row>
    <row r="96" ht="83.25" customHeight="1">
      <c r="A96" s="122"/>
      <c r="B96" t="s" s="493">
        <v>416</v>
      </c>
      <c r="C96" s="642"/>
      <c r="D96" t="s" s="495">
        <v>431</v>
      </c>
      <c r="E96" s="642"/>
      <c r="F96" s="637">
        <f>SUM(F92:F95)</f>
        <v>40.5</v>
      </c>
      <c r="G96" s="553">
        <f>SUM(AC96:AO96)*F96</f>
        <v>0</v>
      </c>
      <c r="H96" s="460">
        <f>AC96*$X$96</f>
        <v>0</v>
      </c>
      <c r="I96" s="460">
        <f>AD96*$X$96</f>
        <v>0</v>
      </c>
      <c r="J96" s="460">
        <f>AE96*$X$96</f>
        <v>0</v>
      </c>
      <c r="K96" s="460">
        <f>AF96*$X$96</f>
        <v>0</v>
      </c>
      <c r="L96" s="460">
        <f>AG96*$X$96</f>
        <v>0</v>
      </c>
      <c r="M96" s="460">
        <f>AH96*$X$96</f>
        <v>0</v>
      </c>
      <c r="N96" s="460">
        <f>AI96*$X$96</f>
        <v>0</v>
      </c>
      <c r="O96" s="460">
        <f>AJ96*$X$96</f>
        <v>0</v>
      </c>
      <c r="P96" s="460">
        <f>AK96*$X$96</f>
        <v>0</v>
      </c>
      <c r="Q96" s="460">
        <f>AL96*$X$96</f>
        <v>0</v>
      </c>
      <c r="R96" s="460">
        <f>AM96*$X$96</f>
        <v>0</v>
      </c>
      <c r="S96" s="657">
        <f>AN96*$X$96</f>
        <v>0</v>
      </c>
      <c r="T96" s="657">
        <f>AO96*$X$96</f>
        <v>0</v>
      </c>
      <c r="U96" s="637">
        <f>SUM(U92:U95)</f>
        <v>10</v>
      </c>
      <c r="V96" t="s" s="632">
        <v>432</v>
      </c>
      <c r="W96" s="642"/>
      <c r="X96" s="643">
        <v>10</v>
      </c>
      <c r="Y96" s="643">
        <f>SUM(Y92:Y95)</f>
        <v>13</v>
      </c>
      <c r="Z96" t="s" s="632">
        <v>96</v>
      </c>
      <c r="AA96" s="103"/>
      <c r="AB96" s="644">
        <f>SUM(AB92:AB95)</f>
        <v>1440</v>
      </c>
      <c r="AC96" s="645"/>
      <c r="AD96" s="645"/>
      <c r="AE96" s="645"/>
      <c r="AF96" s="645"/>
      <c r="AG96" s="645"/>
      <c r="AH96" s="645"/>
      <c r="AI96" s="645"/>
      <c r="AJ96" s="645"/>
      <c r="AK96" s="645"/>
      <c r="AL96" s="645"/>
      <c r="AM96" s="645"/>
      <c r="AN96" s="645"/>
      <c r="AO96" s="645"/>
      <c r="AP96" s="633">
        <f>AB96*SUM(AC96:AO96)</f>
        <v>0</v>
      </c>
      <c r="AQ96" t="s" s="634">
        <f>IF(SUM(AC96:AO96)&gt;0,"Yes","No")</f>
        <v>97</v>
      </c>
      <c r="AR96" s="161"/>
      <c r="AS96" s="646">
        <v>10</v>
      </c>
      <c r="AT96" s="635">
        <f>AS96*SUM(AC96:AO96)</f>
        <v>0</v>
      </c>
      <c r="AU96" s="376"/>
    </row>
    <row r="97" ht="20.6" customHeight="1">
      <c r="A97" s="299"/>
      <c r="B97" s="658"/>
      <c r="C97" s="658"/>
      <c r="D97" s="659"/>
      <c r="E97" s="658"/>
      <c r="F97" s="660"/>
      <c r="G97" s="578"/>
      <c r="H97" s="510"/>
      <c r="I97" s="554"/>
      <c r="J97" s="661"/>
      <c r="K97" s="662"/>
      <c r="L97" s="663"/>
      <c r="M97" s="664"/>
      <c r="N97" s="665"/>
      <c r="O97" s="666"/>
      <c r="P97" s="667"/>
      <c r="Q97" s="668"/>
      <c r="R97" s="669"/>
      <c r="S97" s="670"/>
      <c r="T97" s="671"/>
      <c r="U97" s="660"/>
      <c r="V97" s="658"/>
      <c r="W97" s="658"/>
      <c r="X97" s="658"/>
      <c r="Y97" s="658"/>
      <c r="Z97" s="658"/>
      <c r="AA97" s="658"/>
      <c r="AB97" s="658"/>
      <c r="AC97" s="659"/>
      <c r="AD97" s="659"/>
      <c r="AE97" s="659"/>
      <c r="AF97" s="659"/>
      <c r="AG97" s="659"/>
      <c r="AH97" s="659"/>
      <c r="AI97" s="659"/>
      <c r="AJ97" s="659"/>
      <c r="AK97" s="659"/>
      <c r="AL97" s="659"/>
      <c r="AM97" s="659"/>
      <c r="AN97" s="659"/>
      <c r="AO97" s="659"/>
      <c r="AP97" s="658"/>
      <c r="AQ97" s="658"/>
      <c r="AR97" s="300"/>
      <c r="AS97" s="658"/>
      <c r="AT97" s="658"/>
      <c r="AU97" s="304"/>
    </row>
  </sheetData>
  <mergeCells count="3">
    <mergeCell ref="AC2:AD2"/>
    <mergeCell ref="AC4:AD4"/>
    <mergeCell ref="AC3:AD3"/>
  </mergeCells>
  <pageMargins left="0.25" right="0.25" top="0.75" bottom="0.75" header="0.3" footer="0.3"/>
  <pageSetup firstPageNumber="1" fitToHeight="1" fitToWidth="1" scale="25" useFirstPageNumber="0" orientation="portrait" pageOrder="downThenOver"/>
  <headerFooter>
    <oddFooter>&amp;C&amp;"Helvetica Neue,Regular"&amp;12&amp;K000000&amp;P</odd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dimension ref="A1:AT39"/>
  <sheetViews>
    <sheetView workbookViewId="0" showGridLines="0" defaultGridColor="1"/>
  </sheetViews>
  <sheetFormatPr defaultColWidth="8.83333" defaultRowHeight="15.9" customHeight="1" outlineLevelRow="0" outlineLevelCol="0"/>
  <cols>
    <col min="1" max="1" width="3.85156" style="672" customWidth="1"/>
    <col min="2" max="2" width="8" style="672" customWidth="1"/>
    <col min="3" max="3" width="20.6719" style="672" customWidth="1"/>
    <col min="4" max="4" width="16.6719" style="672" customWidth="1"/>
    <col min="5" max="17" hidden="1" width="8.83333" style="672" customWidth="1"/>
    <col min="18" max="18" width="5.85156" style="672" customWidth="1"/>
    <col min="19" max="19" width="10.3516" style="672" customWidth="1"/>
    <col min="20" max="20" width="20.5" style="672" customWidth="1"/>
    <col min="21" max="21" width="8.35156" style="672" customWidth="1"/>
    <col min="22" max="22" width="13.5" style="672" customWidth="1"/>
    <col min="23" max="23" width="16.8516" style="672" customWidth="1"/>
    <col min="24" max="24" width="13.5" style="672" customWidth="1"/>
    <col min="25" max="33" width="12.5" style="672" customWidth="1"/>
    <col min="34" max="34" width="20.5" style="672" customWidth="1"/>
    <col min="35" max="35" width="9.35156" style="672" customWidth="1"/>
    <col min="36" max="43" hidden="1" width="8.83333" style="672" customWidth="1"/>
    <col min="44" max="44" width="8.17188" style="672" customWidth="1"/>
    <col min="45" max="46" width="8.85156" style="672" customWidth="1"/>
    <col min="47" max="16384" width="8.85156" style="672" customWidth="1"/>
  </cols>
  <sheetData>
    <row r="1" ht="20.6" customHeight="1">
      <c r="A1" s="2"/>
      <c r="B1" s="673"/>
      <c r="C1" s="4"/>
      <c r="D1" s="674"/>
      <c r="E1" s="306"/>
      <c r="F1" s="74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4"/>
      <c r="S1" s="675"/>
      <c r="T1" s="676"/>
      <c r="U1" s="676"/>
      <c r="V1" s="4"/>
      <c r="W1" s="677"/>
      <c r="X1" s="5"/>
      <c r="Y1" s="5"/>
      <c r="Z1" s="5"/>
      <c r="AA1" s="5"/>
      <c r="AB1" s="5"/>
      <c r="AC1" s="5"/>
      <c r="AD1" s="5"/>
      <c r="AE1" s="5"/>
      <c r="AF1" s="5"/>
      <c r="AG1" s="5"/>
      <c r="AH1" s="4"/>
      <c r="AI1" s="4"/>
      <c r="AJ1" s="4"/>
      <c r="AK1" s="4"/>
      <c r="AL1" s="5"/>
      <c r="AM1" s="5"/>
      <c r="AN1" s="5"/>
      <c r="AO1" s="4"/>
      <c r="AP1" s="4"/>
      <c r="AQ1" s="4"/>
      <c r="AR1" s="4"/>
      <c r="AS1" s="4"/>
      <c r="AT1" s="7"/>
    </row>
    <row r="2" ht="23.15" customHeight="1">
      <c r="A2" s="8"/>
      <c r="B2" s="678"/>
      <c r="C2" s="9"/>
      <c r="D2" s="619"/>
      <c r="E2" s="318"/>
      <c r="F2" s="80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9"/>
      <c r="S2" s="679"/>
      <c r="T2" s="680"/>
      <c r="U2" s="680"/>
      <c r="V2" s="679"/>
      <c r="W2" t="s" s="84">
        <v>22</v>
      </c>
      <c r="X2" s="85">
        <v>0</v>
      </c>
      <c r="Y2" s="85"/>
      <c r="Z2" t="s" s="86">
        <v>23</v>
      </c>
      <c r="AA2" s="87"/>
      <c r="AB2" s="87"/>
      <c r="AC2" s="87"/>
      <c r="AD2" s="87"/>
      <c r="AE2" s="87"/>
      <c r="AF2" s="87"/>
      <c r="AG2" s="87"/>
      <c r="AH2" s="9"/>
      <c r="AI2" s="9"/>
      <c r="AJ2" s="9"/>
      <c r="AK2" s="9"/>
      <c r="AL2" s="10"/>
      <c r="AM2" s="10"/>
      <c r="AN2" s="10"/>
      <c r="AO2" s="9"/>
      <c r="AP2" s="9"/>
      <c r="AQ2" s="9"/>
      <c r="AR2" s="9"/>
      <c r="AS2" s="9"/>
      <c r="AT2" s="12"/>
    </row>
    <row r="3" ht="20.6" customHeight="1">
      <c r="A3" s="8"/>
      <c r="B3" s="678"/>
      <c r="C3" s="9"/>
      <c r="D3" s="619"/>
      <c r="E3" s="318"/>
      <c r="F3" s="80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9"/>
      <c r="S3" s="679"/>
      <c r="T3" s="679"/>
      <c r="U3" s="680"/>
      <c r="V3" s="679"/>
      <c r="W3" t="s" s="89">
        <v>24</v>
      </c>
      <c r="X3" s="90">
        <f>SUM(X12:AG38)+SUM(X39:AG39)*COUNTIF(D12:D36,"*")</f>
        <v>0</v>
      </c>
      <c r="Y3" s="91"/>
      <c r="Z3" s="92"/>
      <c r="AA3" s="87"/>
      <c r="AB3" s="87"/>
      <c r="AC3" s="87"/>
      <c r="AD3" s="87"/>
      <c r="AE3" s="87"/>
      <c r="AF3" s="87"/>
      <c r="AG3" s="87"/>
      <c r="AH3" s="9"/>
      <c r="AI3" s="9"/>
      <c r="AJ3" s="9"/>
      <c r="AK3" s="9"/>
      <c r="AL3" s="10"/>
      <c r="AM3" s="10"/>
      <c r="AN3" s="10"/>
      <c r="AO3" s="9"/>
      <c r="AP3" s="9"/>
      <c r="AQ3" s="9"/>
      <c r="AR3" s="9"/>
      <c r="AS3" s="9"/>
      <c r="AT3" s="12"/>
    </row>
    <row r="4" ht="20.6" customHeight="1">
      <c r="A4" s="8"/>
      <c r="B4" s="678"/>
      <c r="C4" s="9"/>
      <c r="D4" s="619"/>
      <c r="E4" s="333"/>
      <c r="F4" s="93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679"/>
      <c r="S4" s="679"/>
      <c r="T4" s="679"/>
      <c r="U4" s="680"/>
      <c r="V4" s="679"/>
      <c r="W4" t="s" s="89">
        <v>25</v>
      </c>
      <c r="X4" s="96">
        <v>0</v>
      </c>
      <c r="Y4" t="s" s="97">
        <v>26</v>
      </c>
      <c r="Z4" s="87"/>
      <c r="AA4" s="87"/>
      <c r="AB4" s="87"/>
      <c r="AC4" s="87"/>
      <c r="AD4" s="87"/>
      <c r="AE4" s="87"/>
      <c r="AF4" s="87"/>
      <c r="AG4" s="87"/>
      <c r="AH4" s="9"/>
      <c r="AI4" s="9"/>
      <c r="AJ4" s="9"/>
      <c r="AK4" s="9"/>
      <c r="AL4" s="10"/>
      <c r="AM4" s="10"/>
      <c r="AN4" s="10"/>
      <c r="AO4" s="9"/>
      <c r="AP4" s="9"/>
      <c r="AQ4" s="9"/>
      <c r="AR4" s="9"/>
      <c r="AS4" s="9"/>
      <c r="AT4" s="12"/>
    </row>
    <row r="5" ht="20.6" customHeight="1">
      <c r="A5" s="8"/>
      <c r="B5" s="678"/>
      <c r="C5" s="9"/>
      <c r="D5" s="619"/>
      <c r="E5" s="333"/>
      <c r="F5" s="93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679"/>
      <c r="S5" s="679"/>
      <c r="T5" s="679"/>
      <c r="U5" s="680"/>
      <c r="V5" s="679"/>
      <c r="W5" s="681"/>
      <c r="X5" s="682"/>
      <c r="Y5" s="100"/>
      <c r="Z5" s="101"/>
      <c r="AA5" s="101"/>
      <c r="AB5" s="101"/>
      <c r="AC5" s="101"/>
      <c r="AD5" s="101"/>
      <c r="AE5" s="101"/>
      <c r="AF5" s="101"/>
      <c r="AG5" s="101"/>
      <c r="AH5" s="9"/>
      <c r="AI5" s="9"/>
      <c r="AJ5" s="9"/>
      <c r="AK5" s="9"/>
      <c r="AL5" s="10"/>
      <c r="AM5" s="10"/>
      <c r="AN5" s="10"/>
      <c r="AO5" s="9"/>
      <c r="AP5" s="9"/>
      <c r="AQ5" s="9"/>
      <c r="AR5" s="9"/>
      <c r="AS5" s="9"/>
      <c r="AT5" s="12"/>
    </row>
    <row r="6" ht="20.6" customHeight="1">
      <c r="A6" s="8"/>
      <c r="B6" s="678"/>
      <c r="C6" s="9"/>
      <c r="D6" s="619"/>
      <c r="E6" s="318"/>
      <c r="F6" s="80"/>
      <c r="G6" s="81"/>
      <c r="H6" s="81"/>
      <c r="I6" s="81"/>
      <c r="J6" s="81"/>
      <c r="K6" s="81"/>
      <c r="L6" s="81"/>
      <c r="M6" s="81"/>
      <c r="N6" s="81"/>
      <c r="O6" s="81"/>
      <c r="P6" s="81"/>
      <c r="Q6" s="81"/>
      <c r="R6" s="9"/>
      <c r="S6" s="679"/>
      <c r="T6" s="680"/>
      <c r="U6" s="680"/>
      <c r="V6" s="9"/>
      <c r="W6" s="683"/>
      <c r="X6" s="10"/>
      <c r="Y6" s="10"/>
      <c r="Z6" s="10"/>
      <c r="AA6" s="9"/>
      <c r="AB6" s="10"/>
      <c r="AC6" s="9"/>
      <c r="AD6" s="9"/>
      <c r="AE6" s="10"/>
      <c r="AF6" s="9"/>
      <c r="AG6" s="9"/>
      <c r="AH6" t="s" s="684">
        <v>27</v>
      </c>
      <c r="AI6" s="9"/>
      <c r="AJ6" s="9"/>
      <c r="AK6" s="9"/>
      <c r="AL6" s="10"/>
      <c r="AM6" s="10"/>
      <c r="AN6" s="10"/>
      <c r="AO6" s="9"/>
      <c r="AP6" s="9"/>
      <c r="AQ6" s="9"/>
      <c r="AR6" s="9"/>
      <c r="AS6" s="9"/>
      <c r="AT6" s="12"/>
    </row>
    <row r="7" ht="20.6" customHeight="1">
      <c r="A7" s="8"/>
      <c r="B7" s="678"/>
      <c r="C7" s="9"/>
      <c r="D7" s="619"/>
      <c r="E7" s="318"/>
      <c r="F7" s="80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9"/>
      <c r="S7" s="679"/>
      <c r="T7" s="680"/>
      <c r="U7" s="680"/>
      <c r="V7" s="9"/>
      <c r="W7" s="683"/>
      <c r="X7" s="685"/>
      <c r="Y7" s="685"/>
      <c r="Z7" s="685"/>
      <c r="AA7" s="685"/>
      <c r="AB7" s="685"/>
      <c r="AC7" s="685"/>
      <c r="AD7" s="685"/>
      <c r="AE7" s="685"/>
      <c r="AF7" s="685"/>
      <c r="AG7" s="685"/>
      <c r="AH7" s="686"/>
      <c r="AI7" s="9"/>
      <c r="AJ7" s="9"/>
      <c r="AK7" s="9"/>
      <c r="AL7" s="10"/>
      <c r="AM7" s="10"/>
      <c r="AN7" s="10"/>
      <c r="AO7" s="9"/>
      <c r="AP7" s="9"/>
      <c r="AQ7" s="9"/>
      <c r="AR7" s="9"/>
      <c r="AS7" s="9"/>
      <c r="AT7" s="687"/>
    </row>
    <row r="8" ht="26.15" customHeight="1">
      <c r="A8" s="8"/>
      <c r="B8" s="688"/>
      <c r="C8" s="686"/>
      <c r="D8" s="109"/>
      <c r="E8" s="689"/>
      <c r="F8" s="111"/>
      <c r="G8" s="112"/>
      <c r="H8" s="112"/>
      <c r="I8" s="112"/>
      <c r="J8" s="112"/>
      <c r="K8" s="112"/>
      <c r="L8" s="112"/>
      <c r="M8" s="112"/>
      <c r="N8" s="112"/>
      <c r="O8" s="112"/>
      <c r="P8" s="112"/>
      <c r="Q8" s="112"/>
      <c r="R8" s="690"/>
      <c r="S8" s="691"/>
      <c r="T8" s="692"/>
      <c r="U8" s="692"/>
      <c r="V8" s="686"/>
      <c r="W8" t="s" s="114">
        <v>28</v>
      </c>
      <c r="X8" s="115">
        <f>SUM(G1:G39)</f>
        <v>0</v>
      </c>
      <c r="Y8" s="116">
        <f>SUM(H1:H39)</f>
        <v>0</v>
      </c>
      <c r="Z8" s="116">
        <f>SUM(I1:I39)</f>
        <v>0</v>
      </c>
      <c r="AA8" s="116">
        <f>SUM(J1:J39)</f>
        <v>0</v>
      </c>
      <c r="AB8" s="116">
        <f>SUM(K1:K39)</f>
        <v>0</v>
      </c>
      <c r="AC8" s="116">
        <f>SUM(L1:L39)</f>
        <v>0</v>
      </c>
      <c r="AD8" s="116">
        <f>SUM(M1:M39)</f>
        <v>0</v>
      </c>
      <c r="AE8" s="116">
        <f>SUM(N1:N39)</f>
        <v>0</v>
      </c>
      <c r="AF8" s="116">
        <f>SUM(O1:O39)</f>
        <v>0</v>
      </c>
      <c r="AG8" s="117">
        <f>SUM(P1:P39)</f>
        <v>0</v>
      </c>
      <c r="AH8" s="118">
        <f>SUM(X8:AG8)</f>
        <v>0</v>
      </c>
      <c r="AI8" s="119"/>
      <c r="AJ8" s="9"/>
      <c r="AK8" s="9"/>
      <c r="AL8" s="10"/>
      <c r="AM8" s="10"/>
      <c r="AN8" s="10"/>
      <c r="AO8" s="9"/>
      <c r="AP8" s="9"/>
      <c r="AQ8" s="9"/>
      <c r="AR8" s="9"/>
      <c r="AS8" t="s" s="693">
        <v>29</v>
      </c>
      <c r="AT8" s="694">
        <f>SUM(AT$12:AT$39)</f>
        <v>0</v>
      </c>
    </row>
    <row r="9" ht="102.9" customHeight="1">
      <c r="A9" s="271"/>
      <c r="B9" t="s" s="695">
        <v>30</v>
      </c>
      <c r="C9" s="177"/>
      <c r="D9" t="s" s="696">
        <v>31</v>
      </c>
      <c r="E9" t="s" s="697">
        <v>26</v>
      </c>
      <c r="F9" t="s" s="698">
        <v>33</v>
      </c>
      <c r="G9" t="s" s="699">
        <v>34</v>
      </c>
      <c r="H9" t="s" s="696">
        <v>35</v>
      </c>
      <c r="I9" t="s" s="700">
        <v>36</v>
      </c>
      <c r="J9" t="s" s="701">
        <v>37</v>
      </c>
      <c r="K9" t="s" s="702">
        <v>38</v>
      </c>
      <c r="L9" t="s" s="703">
        <v>39</v>
      </c>
      <c r="M9" t="s" s="704">
        <v>42</v>
      </c>
      <c r="N9" t="s" s="705">
        <v>44</v>
      </c>
      <c r="O9" t="s" s="706">
        <v>45</v>
      </c>
      <c r="P9" t="s" s="707">
        <v>433</v>
      </c>
      <c r="Q9" t="s" s="696">
        <v>47</v>
      </c>
      <c r="R9" t="s" s="696">
        <v>32</v>
      </c>
      <c r="S9" t="s" s="696">
        <v>48</v>
      </c>
      <c r="T9" t="s" s="696">
        <v>49</v>
      </c>
      <c r="U9" t="s" s="708">
        <v>50</v>
      </c>
      <c r="V9" t="s" s="696">
        <v>52</v>
      </c>
      <c r="W9" t="s" s="143">
        <v>194</v>
      </c>
      <c r="X9" t="s" s="144">
        <v>434</v>
      </c>
      <c r="Y9" t="s" s="401">
        <v>35</v>
      </c>
      <c r="Z9" t="s" s="146">
        <v>435</v>
      </c>
      <c r="AA9" t="s" s="147">
        <v>436</v>
      </c>
      <c r="AB9" t="s" s="148">
        <v>437</v>
      </c>
      <c r="AC9" t="s" s="149">
        <v>438</v>
      </c>
      <c r="AD9" t="s" s="152">
        <v>439</v>
      </c>
      <c r="AE9" t="s" s="154">
        <v>440</v>
      </c>
      <c r="AF9" t="s" s="155">
        <v>64</v>
      </c>
      <c r="AG9" t="s" s="709">
        <v>441</v>
      </c>
      <c r="AH9" t="s" s="710">
        <v>66</v>
      </c>
      <c r="AI9" t="s" s="710">
        <v>67</v>
      </c>
      <c r="AJ9" t="s" s="626">
        <v>68</v>
      </c>
      <c r="AK9" t="s" s="626">
        <v>69</v>
      </c>
      <c r="AL9" t="s" s="626">
        <v>70</v>
      </c>
      <c r="AM9" t="s" s="626">
        <v>71</v>
      </c>
      <c r="AN9" t="s" s="626">
        <v>72</v>
      </c>
      <c r="AO9" t="s" s="626">
        <v>73</v>
      </c>
      <c r="AP9" t="s" s="626">
        <v>74</v>
      </c>
      <c r="AQ9" s="274"/>
      <c r="AR9" s="274"/>
      <c r="AS9" t="s" s="711">
        <v>75</v>
      </c>
      <c r="AT9" t="s" s="711">
        <v>76</v>
      </c>
    </row>
    <row r="10" ht="18.45" customHeight="1" hidden="1">
      <c r="A10" s="25"/>
      <c r="B10" s="163"/>
      <c r="C10" s="163"/>
      <c r="D10" s="163"/>
      <c r="E10" s="712"/>
      <c r="F10" s="164"/>
      <c r="G10" s="165"/>
      <c r="H10" s="163"/>
      <c r="I10" s="166"/>
      <c r="J10" s="166"/>
      <c r="K10" s="167"/>
      <c r="L10" s="166"/>
      <c r="M10" s="166"/>
      <c r="N10" s="167"/>
      <c r="O10" s="166"/>
      <c r="P10" s="167"/>
      <c r="Q10" s="163"/>
      <c r="R10" s="163"/>
      <c r="S10" s="163"/>
      <c r="T10" s="163"/>
      <c r="U10" s="166"/>
      <c r="V10" s="163"/>
      <c r="W10" s="713"/>
      <c r="X10" t="s" s="714">
        <v>77</v>
      </c>
      <c r="Y10" t="s" s="714">
        <v>78</v>
      </c>
      <c r="Z10" t="s" s="714">
        <v>79</v>
      </c>
      <c r="AA10" t="s" s="714">
        <v>80</v>
      </c>
      <c r="AB10" t="s" s="714">
        <v>81</v>
      </c>
      <c r="AC10" t="s" s="714">
        <v>82</v>
      </c>
      <c r="AD10" t="s" s="714">
        <v>85</v>
      </c>
      <c r="AE10" t="s" s="714">
        <v>87</v>
      </c>
      <c r="AF10" t="s" s="714">
        <v>88</v>
      </c>
      <c r="AG10" t="s" s="714">
        <v>442</v>
      </c>
      <c r="AH10" s="715"/>
      <c r="AI10" s="716"/>
      <c r="AJ10" s="10"/>
      <c r="AK10" s="10"/>
      <c r="AL10" s="10"/>
      <c r="AM10" s="10"/>
      <c r="AN10" s="10"/>
      <c r="AO10" s="10"/>
      <c r="AP10" s="10"/>
      <c r="AQ10" s="10"/>
      <c r="AR10" s="10"/>
      <c r="AS10" s="173"/>
      <c r="AT10" s="174"/>
    </row>
    <row r="11" ht="33.45" customHeight="1">
      <c r="A11" s="25"/>
      <c r="B11" s="262"/>
      <c r="C11" s="184"/>
      <c r="D11" s="177"/>
      <c r="E11" s="578"/>
      <c r="F11" s="264"/>
      <c r="G11" s="266"/>
      <c r="H11" s="266"/>
      <c r="I11" s="266"/>
      <c r="J11" s="266"/>
      <c r="K11" s="266"/>
      <c r="L11" s="266"/>
      <c r="M11" s="266"/>
      <c r="N11" s="266"/>
      <c r="O11" s="266"/>
      <c r="P11" s="266"/>
      <c r="Q11" s="266"/>
      <c r="R11" s="266"/>
      <c r="S11" s="163"/>
      <c r="T11" s="177"/>
      <c r="U11" s="177"/>
      <c r="V11" s="184"/>
      <c r="W11" t="s" s="555">
        <v>90</v>
      </c>
      <c r="X11" s="183"/>
      <c r="Y11" s="184"/>
      <c r="Z11" s="184"/>
      <c r="AA11" s="184"/>
      <c r="AB11" s="184"/>
      <c r="AC11" s="184"/>
      <c r="AD11" s="184"/>
      <c r="AE11" s="184"/>
      <c r="AF11" s="184"/>
      <c r="AG11" s="184"/>
      <c r="AH11" s="717"/>
      <c r="AI11" s="717"/>
      <c r="AJ11" s="10"/>
      <c r="AK11" s="10"/>
      <c r="AL11" s="10"/>
      <c r="AM11" s="10"/>
      <c r="AN11" s="10"/>
      <c r="AO11" s="10"/>
      <c r="AP11" s="10"/>
      <c r="AQ11" s="10"/>
      <c r="AR11" s="10"/>
      <c r="AS11" s="266"/>
      <c r="AT11" s="270"/>
    </row>
    <row r="12" ht="90" customHeight="1">
      <c r="A12" s="271"/>
      <c r="B12" s="718"/>
      <c r="C12" s="187"/>
      <c r="D12" t="s" s="719">
        <v>443</v>
      </c>
      <c r="E12" s="720">
        <v>0.15</v>
      </c>
      <c r="F12" s="250">
        <f>SUM(X12:AG12)*E12</f>
        <v>0</v>
      </c>
      <c r="G12" s="191">
        <f>X12*$U$12</f>
        <v>0</v>
      </c>
      <c r="H12" s="191">
        <f>Y12*$U$12</f>
        <v>0</v>
      </c>
      <c r="I12" s="191">
        <f>Z12*$U$12</f>
        <v>0</v>
      </c>
      <c r="J12" s="191">
        <f>AA12*$U$12</f>
        <v>0</v>
      </c>
      <c r="K12" s="191">
        <f>AB12*$U$12</f>
        <v>0</v>
      </c>
      <c r="L12" s="191">
        <f>AC12*$U$12</f>
        <v>0</v>
      </c>
      <c r="M12" s="191">
        <f>AD12*$U$12</f>
        <v>0</v>
      </c>
      <c r="N12" s="191">
        <f>AE12*$U$12</f>
        <v>0</v>
      </c>
      <c r="O12" s="191">
        <f>AF12*$U$12</f>
        <v>0</v>
      </c>
      <c r="P12" s="191">
        <f>AG12*$U$12</f>
        <v>0</v>
      </c>
      <c r="Q12" s="721">
        <v>1</v>
      </c>
      <c r="R12" s="187"/>
      <c r="S12" t="s" s="722">
        <v>444</v>
      </c>
      <c r="T12" t="s" s="723">
        <v>445</v>
      </c>
      <c r="U12" s="724">
        <v>11</v>
      </c>
      <c r="V12" t="s" s="725">
        <v>96</v>
      </c>
      <c r="W12" s="195">
        <v>65</v>
      </c>
      <c r="X12" s="616"/>
      <c r="Y12" s="726"/>
      <c r="Z12" s="616"/>
      <c r="AA12" s="616"/>
      <c r="AB12" s="616"/>
      <c r="AC12" s="616"/>
      <c r="AD12" s="616"/>
      <c r="AE12" s="616"/>
      <c r="AF12" s="616"/>
      <c r="AG12" s="616"/>
      <c r="AH12" s="617">
        <f>W12*SUM(X12:AG12)</f>
        <v>0</v>
      </c>
      <c r="AI12" t="s" s="618">
        <f>IF(SUM(X12:AG12)&gt;0,"Yes","No")</f>
        <v>97</v>
      </c>
      <c r="AJ12" s="273">
        <f>U12</f>
        <v>11</v>
      </c>
      <c r="AK12" s="274"/>
      <c r="AL12" s="274"/>
      <c r="AM12" s="274"/>
      <c r="AN12" s="274"/>
      <c r="AO12" s="274"/>
      <c r="AP12" s="274"/>
      <c r="AQ12" s="274"/>
      <c r="AR12" s="274"/>
      <c r="AS12" s="275">
        <v>1</v>
      </c>
      <c r="AT12" s="276">
        <f>AS12*SUM(X12:AG12)</f>
        <v>0</v>
      </c>
    </row>
    <row r="13" ht="90" customHeight="1">
      <c r="A13" s="271"/>
      <c r="B13" s="285"/>
      <c r="C13" s="205"/>
      <c r="D13" t="s" s="220">
        <v>446</v>
      </c>
      <c r="E13" s="727">
        <v>0.2</v>
      </c>
      <c r="F13" s="250">
        <f>SUM(X13:AG13)*E13</f>
        <v>0</v>
      </c>
      <c r="G13" s="279">
        <f>X13*$U$13</f>
        <v>0</v>
      </c>
      <c r="H13" s="279">
        <f>Y13*$U$13</f>
        <v>0</v>
      </c>
      <c r="I13" s="279">
        <f>Z13*$U$13</f>
        <v>0</v>
      </c>
      <c r="J13" s="279">
        <f>AA13*$U$13</f>
        <v>0</v>
      </c>
      <c r="K13" s="279">
        <f>AB13*$U$13</f>
        <v>0</v>
      </c>
      <c r="L13" s="279">
        <f>AC13*$U$13</f>
        <v>0</v>
      </c>
      <c r="M13" s="279">
        <f>AD13*$U$13</f>
        <v>0</v>
      </c>
      <c r="N13" s="279">
        <f>AE13*$U$13</f>
        <v>0</v>
      </c>
      <c r="O13" s="279">
        <f>AF13*$U$13</f>
        <v>0</v>
      </c>
      <c r="P13" s="279">
        <f>AG13*$U$13</f>
        <v>0</v>
      </c>
      <c r="Q13" s="279">
        <v>1</v>
      </c>
      <c r="R13" s="536"/>
      <c r="S13" t="s" s="224">
        <v>447</v>
      </c>
      <c r="T13" t="s" s="728">
        <v>448</v>
      </c>
      <c r="U13" s="222">
        <v>8</v>
      </c>
      <c r="V13" t="s" s="225">
        <v>96</v>
      </c>
      <c r="W13" s="213">
        <v>65</v>
      </c>
      <c r="X13" s="599"/>
      <c r="Y13" s="729"/>
      <c r="Z13" s="599"/>
      <c r="AA13" s="599"/>
      <c r="AB13" s="599"/>
      <c r="AC13" s="599"/>
      <c r="AD13" s="599"/>
      <c r="AE13" s="599"/>
      <c r="AF13" s="599"/>
      <c r="AG13" s="599"/>
      <c r="AH13" s="600">
        <f>W13*SUM(X13:AG13)</f>
        <v>0</v>
      </c>
      <c r="AI13" t="s" s="601">
        <f>IF(SUM(X13:AG13)&gt;0,"Yes","No")</f>
        <v>97</v>
      </c>
      <c r="AJ13" s="273">
        <f>U13</f>
        <v>8</v>
      </c>
      <c r="AK13" s="274"/>
      <c r="AL13" s="274"/>
      <c r="AM13" s="274"/>
      <c r="AN13" s="274"/>
      <c r="AO13" s="274"/>
      <c r="AP13" s="274"/>
      <c r="AQ13" s="274"/>
      <c r="AR13" s="274"/>
      <c r="AS13" s="283">
        <v>1</v>
      </c>
      <c r="AT13" s="284">
        <f>AS13*SUM(X13:AG13)</f>
        <v>0</v>
      </c>
    </row>
    <row r="14" ht="90" customHeight="1">
      <c r="A14" s="271"/>
      <c r="B14" s="277"/>
      <c r="C14" s="205"/>
      <c r="D14" t="s" s="206">
        <v>449</v>
      </c>
      <c r="E14" s="727">
        <v>0.45</v>
      </c>
      <c r="F14" s="250">
        <f>SUM(X14:AG14)*E14</f>
        <v>0</v>
      </c>
      <c r="G14" s="222">
        <f>X14*$U$14</f>
        <v>0</v>
      </c>
      <c r="H14" s="222">
        <f>Y14*$U$14</f>
        <v>0</v>
      </c>
      <c r="I14" s="222">
        <f>Z14*$U$14</f>
        <v>0</v>
      </c>
      <c r="J14" s="222">
        <f>AA14*$U$14</f>
        <v>0</v>
      </c>
      <c r="K14" s="222">
        <f>AB14*$U$14</f>
        <v>0</v>
      </c>
      <c r="L14" s="222">
        <f>AC14*$U$14</f>
        <v>0</v>
      </c>
      <c r="M14" s="222">
        <f>AD14*$U$14</f>
        <v>0</v>
      </c>
      <c r="N14" s="222">
        <f>AE14*$U$14</f>
        <v>0</v>
      </c>
      <c r="O14" s="222">
        <f>AF14*$U$14</f>
        <v>0</v>
      </c>
      <c r="P14" s="222">
        <f>AG14*$U$14</f>
        <v>0</v>
      </c>
      <c r="Q14" s="730">
        <v>1</v>
      </c>
      <c r="R14" s="205"/>
      <c r="S14" t="s" s="211">
        <v>94</v>
      </c>
      <c r="T14" t="s" s="731">
        <v>450</v>
      </c>
      <c r="U14" s="279">
        <v>10</v>
      </c>
      <c r="V14" t="s" s="280">
        <v>96</v>
      </c>
      <c r="W14" s="213">
        <v>75</v>
      </c>
      <c r="X14" s="274"/>
      <c r="Y14" s="732"/>
      <c r="Z14" s="274"/>
      <c r="AA14" s="274"/>
      <c r="AB14" s="274"/>
      <c r="AC14" s="274"/>
      <c r="AD14" s="274"/>
      <c r="AE14" s="274"/>
      <c r="AF14" s="274"/>
      <c r="AG14" s="274"/>
      <c r="AH14" s="625">
        <f>W14*SUM(X14:AG14)</f>
        <v>0</v>
      </c>
      <c r="AI14" t="s" s="626">
        <f>IF(SUM(X14:AG14)&gt;0,"Yes","No")</f>
        <v>97</v>
      </c>
      <c r="AJ14" s="273">
        <v>1</v>
      </c>
      <c r="AK14" s="274"/>
      <c r="AL14" s="274"/>
      <c r="AM14" s="274"/>
      <c r="AN14" s="274"/>
      <c r="AO14" s="274"/>
      <c r="AP14" s="274"/>
      <c r="AQ14" s="274"/>
      <c r="AR14" s="274"/>
      <c r="AS14" s="283">
        <v>1</v>
      </c>
      <c r="AT14" s="284">
        <f>AS14*SUM(X14:AG14)</f>
        <v>0</v>
      </c>
    </row>
    <row r="15" ht="90" customHeight="1">
      <c r="A15" s="271"/>
      <c r="B15" s="285"/>
      <c r="C15" s="205"/>
      <c r="D15" t="s" s="220">
        <v>451</v>
      </c>
      <c r="E15" s="727">
        <v>0.8</v>
      </c>
      <c r="F15" s="250">
        <f>SUM(X15:AG15)*E15</f>
        <v>0</v>
      </c>
      <c r="G15" s="279">
        <f>X15*$U$15</f>
        <v>0</v>
      </c>
      <c r="H15" s="279">
        <f>Y15*$U$15</f>
        <v>0</v>
      </c>
      <c r="I15" s="279">
        <f>Z15*$U$15</f>
        <v>0</v>
      </c>
      <c r="J15" s="279">
        <f>AA15*$U$15</f>
        <v>0</v>
      </c>
      <c r="K15" s="279">
        <f>AB15*$U$15</f>
        <v>0</v>
      </c>
      <c r="L15" s="279">
        <f>AC15*$U$15</f>
        <v>0</v>
      </c>
      <c r="M15" s="279">
        <f>AD15*$U$15</f>
        <v>0</v>
      </c>
      <c r="N15" s="279">
        <f>AE15*$U$15</f>
        <v>0</v>
      </c>
      <c r="O15" s="279">
        <f>AF15*$U$15</f>
        <v>0</v>
      </c>
      <c r="P15" s="279">
        <f>AG15*$U$15</f>
        <v>0</v>
      </c>
      <c r="Q15" s="279">
        <v>1</v>
      </c>
      <c r="R15" s="536"/>
      <c r="S15" t="s" s="224">
        <v>452</v>
      </c>
      <c r="T15" t="s" s="728">
        <v>453</v>
      </c>
      <c r="U15" s="222">
        <v>10</v>
      </c>
      <c r="V15" t="s" s="225">
        <v>96</v>
      </c>
      <c r="W15" s="213">
        <v>85</v>
      </c>
      <c r="X15" s="599"/>
      <c r="Y15" s="729"/>
      <c r="Z15" s="599"/>
      <c r="AA15" s="599"/>
      <c r="AB15" s="599"/>
      <c r="AC15" s="599"/>
      <c r="AD15" s="599"/>
      <c r="AE15" s="599"/>
      <c r="AF15" s="599"/>
      <c r="AG15" s="599"/>
      <c r="AH15" s="600">
        <f>W15*SUM(X15:AG15)</f>
        <v>0</v>
      </c>
      <c r="AI15" t="s" s="601">
        <f>IF(SUM(X15:AG15)&gt;0,"Yes","No")</f>
        <v>97</v>
      </c>
      <c r="AJ15" s="273">
        <v>1</v>
      </c>
      <c r="AK15" s="274"/>
      <c r="AL15" s="274"/>
      <c r="AM15" s="274"/>
      <c r="AN15" s="274"/>
      <c r="AO15" s="274"/>
      <c r="AP15" s="274"/>
      <c r="AQ15" s="274"/>
      <c r="AR15" s="274"/>
      <c r="AS15" s="283">
        <v>1</v>
      </c>
      <c r="AT15" s="284">
        <f>AS15*SUM(X15:AG15)</f>
        <v>0</v>
      </c>
    </row>
    <row r="16" ht="90" customHeight="1">
      <c r="A16" s="271"/>
      <c r="B16" s="277"/>
      <c r="C16" s="205"/>
      <c r="D16" t="s" s="206">
        <v>454</v>
      </c>
      <c r="E16" s="727">
        <v>0.95</v>
      </c>
      <c r="F16" s="250">
        <f>SUM(X16:AG16)*E16</f>
        <v>0</v>
      </c>
      <c r="G16" s="279">
        <f>X16*$U$16</f>
        <v>0</v>
      </c>
      <c r="H16" s="279">
        <f>Y16*$U$16</f>
        <v>0</v>
      </c>
      <c r="I16" s="279">
        <f>Z16*$U$16</f>
        <v>0</v>
      </c>
      <c r="J16" s="279">
        <f>AA16*$U$16</f>
        <v>0</v>
      </c>
      <c r="K16" s="279">
        <f>AB16*$U$16</f>
        <v>0</v>
      </c>
      <c r="L16" s="279">
        <f>AC16*$U$16</f>
        <v>0</v>
      </c>
      <c r="M16" s="279">
        <f>AD16*$U$16</f>
        <v>0</v>
      </c>
      <c r="N16" s="279">
        <f>AE16*$U$16</f>
        <v>0</v>
      </c>
      <c r="O16" s="279">
        <f>AF16*$U$16</f>
        <v>0</v>
      </c>
      <c r="P16" s="279">
        <f>AG16*$U$16</f>
        <v>0</v>
      </c>
      <c r="Q16" s="279">
        <v>1</v>
      </c>
      <c r="R16" s="100"/>
      <c r="S16" t="s" s="211">
        <v>452</v>
      </c>
      <c r="T16" t="s" s="731">
        <v>455</v>
      </c>
      <c r="U16" s="279">
        <v>8</v>
      </c>
      <c r="V16" t="s" s="280">
        <v>96</v>
      </c>
      <c r="W16" s="213">
        <v>90</v>
      </c>
      <c r="X16" s="274"/>
      <c r="Y16" s="732"/>
      <c r="Z16" s="274"/>
      <c r="AA16" s="274"/>
      <c r="AB16" s="274"/>
      <c r="AC16" s="274"/>
      <c r="AD16" s="274"/>
      <c r="AE16" s="274"/>
      <c r="AF16" s="274"/>
      <c r="AG16" s="274"/>
      <c r="AH16" s="625">
        <f>W16*SUM(X16:AG16)</f>
        <v>0</v>
      </c>
      <c r="AI16" t="s" s="626">
        <f>IF(SUM(X16:AG16)&gt;0,"Yes","No")</f>
        <v>97</v>
      </c>
      <c r="AJ16" s="274"/>
      <c r="AK16" s="274"/>
      <c r="AL16" s="274"/>
      <c r="AM16" s="274"/>
      <c r="AN16" s="274"/>
      <c r="AO16" s="274"/>
      <c r="AP16" s="274"/>
      <c r="AQ16" s="274"/>
      <c r="AR16" s="274"/>
      <c r="AS16" s="283">
        <v>1</v>
      </c>
      <c r="AT16" s="284">
        <f>AS16*SUM(X16:AG16)</f>
        <v>0</v>
      </c>
    </row>
    <row r="17" ht="90" customHeight="1">
      <c r="A17" s="271"/>
      <c r="B17" s="285"/>
      <c r="C17" s="205"/>
      <c r="D17" t="s" s="220">
        <v>456</v>
      </c>
      <c r="E17" s="727">
        <v>0.95</v>
      </c>
      <c r="F17" s="250">
        <f>SUM(X17:AG17)*E17</f>
        <v>0</v>
      </c>
      <c r="G17" s="222">
        <f>X17*$U$17</f>
        <v>0</v>
      </c>
      <c r="H17" s="222">
        <f>Y17*$U$17</f>
        <v>0</v>
      </c>
      <c r="I17" s="222">
        <f>Z17*$U$17</f>
        <v>0</v>
      </c>
      <c r="J17" s="222">
        <f>AA17*$U$17</f>
        <v>0</v>
      </c>
      <c r="K17" s="222">
        <f>AB17*$U$17</f>
        <v>0</v>
      </c>
      <c r="L17" s="222">
        <f>AC17*$U$17</f>
        <v>0</v>
      </c>
      <c r="M17" s="222">
        <f>AD17*$U$17</f>
        <v>0</v>
      </c>
      <c r="N17" s="222">
        <f>AE17*$U$17</f>
        <v>0</v>
      </c>
      <c r="O17" s="222">
        <f>AF17*$U$17</f>
        <v>0</v>
      </c>
      <c r="P17" s="222">
        <f>AG17*$U$17</f>
        <v>0</v>
      </c>
      <c r="Q17" s="279">
        <v>1</v>
      </c>
      <c r="R17" s="733"/>
      <c r="S17" t="s" s="224">
        <v>106</v>
      </c>
      <c r="T17" t="s" s="728">
        <v>457</v>
      </c>
      <c r="U17" s="222">
        <v>7</v>
      </c>
      <c r="V17" t="s" s="225">
        <v>96</v>
      </c>
      <c r="W17" s="213">
        <v>90</v>
      </c>
      <c r="X17" s="599"/>
      <c r="Y17" s="729"/>
      <c r="Z17" s="599"/>
      <c r="AA17" s="599"/>
      <c r="AB17" s="599"/>
      <c r="AC17" s="599"/>
      <c r="AD17" s="599"/>
      <c r="AE17" s="599"/>
      <c r="AF17" s="599"/>
      <c r="AG17" s="599"/>
      <c r="AH17" s="600">
        <f>W17*SUM(X17:AG17)</f>
        <v>0</v>
      </c>
      <c r="AI17" t="s" s="601">
        <f>IF(SUM(X17:AG17)&gt;0,"Yes","No")</f>
        <v>97</v>
      </c>
      <c r="AJ17" s="273">
        <f>U17</f>
        <v>7</v>
      </c>
      <c r="AK17" s="274"/>
      <c r="AL17" s="274"/>
      <c r="AM17" s="274"/>
      <c r="AN17" s="274"/>
      <c r="AO17" s="274"/>
      <c r="AP17" s="274"/>
      <c r="AQ17" s="274"/>
      <c r="AR17" s="274"/>
      <c r="AS17" s="283">
        <v>1</v>
      </c>
      <c r="AT17" s="284">
        <f>AS17*SUM(X17:AG17)</f>
        <v>0</v>
      </c>
    </row>
    <row r="18" ht="90" customHeight="1">
      <c r="A18" s="271"/>
      <c r="B18" s="277"/>
      <c r="C18" s="205"/>
      <c r="D18" t="s" s="206">
        <v>458</v>
      </c>
      <c r="E18" s="727">
        <v>1</v>
      </c>
      <c r="F18" s="250">
        <f>SUM(X18:AG18)*E18</f>
        <v>0</v>
      </c>
      <c r="G18" s="279">
        <f>X18*$U$18</f>
        <v>0</v>
      </c>
      <c r="H18" s="279">
        <f>Y18*$U$18</f>
        <v>0</v>
      </c>
      <c r="I18" s="279">
        <f>Z18*$U$18</f>
        <v>0</v>
      </c>
      <c r="J18" s="279">
        <f>AA18*$U$18</f>
        <v>0</v>
      </c>
      <c r="K18" s="279">
        <f>AB18*$U$18</f>
        <v>0</v>
      </c>
      <c r="L18" s="279">
        <f>AC18*$U$18</f>
        <v>0</v>
      </c>
      <c r="M18" s="279">
        <f>AD18*$U$18</f>
        <v>0</v>
      </c>
      <c r="N18" s="279">
        <f>AE18*$U$18</f>
        <v>0</v>
      </c>
      <c r="O18" s="279">
        <f>AF18*$U$18</f>
        <v>0</v>
      </c>
      <c r="P18" s="279">
        <f>AG18*$U$18</f>
        <v>0</v>
      </c>
      <c r="Q18" s="279">
        <v>1</v>
      </c>
      <c r="R18" s="205"/>
      <c r="S18" t="s" s="211">
        <v>432</v>
      </c>
      <c r="T18" t="s" s="731">
        <v>459</v>
      </c>
      <c r="U18" s="279">
        <v>6</v>
      </c>
      <c r="V18" t="s" s="280">
        <v>96</v>
      </c>
      <c r="W18" s="213">
        <v>90</v>
      </c>
      <c r="X18" s="274"/>
      <c r="Y18" s="732"/>
      <c r="Z18" s="274"/>
      <c r="AA18" s="274"/>
      <c r="AB18" s="274"/>
      <c r="AC18" s="274"/>
      <c r="AD18" s="274"/>
      <c r="AE18" s="274"/>
      <c r="AF18" s="274"/>
      <c r="AG18" s="274"/>
      <c r="AH18" s="625">
        <f>W18*SUM(X18:AG18)</f>
        <v>0</v>
      </c>
      <c r="AI18" t="s" s="626">
        <f>IF(SUM(X18:AG18)&gt;0,"Yes","No")</f>
        <v>97</v>
      </c>
      <c r="AJ18" s="274"/>
      <c r="AK18" s="274"/>
      <c r="AL18" s="274"/>
      <c r="AM18" s="274"/>
      <c r="AN18" s="274"/>
      <c r="AO18" s="274"/>
      <c r="AP18" s="274"/>
      <c r="AQ18" s="274"/>
      <c r="AR18" s="274"/>
      <c r="AS18" s="283">
        <v>1</v>
      </c>
      <c r="AT18" s="284">
        <f>AS18*SUM(X18:AG18)</f>
        <v>0</v>
      </c>
    </row>
    <row r="19" ht="90" customHeight="1">
      <c r="A19" s="271"/>
      <c r="B19" s="285"/>
      <c r="C19" s="205"/>
      <c r="D19" t="s" s="220">
        <v>460</v>
      </c>
      <c r="E19" s="727">
        <v>1.5</v>
      </c>
      <c r="F19" s="250">
        <f>SUM(X19:AG19)*E19</f>
        <v>0</v>
      </c>
      <c r="G19" s="222">
        <f>X19*$U$19</f>
        <v>0</v>
      </c>
      <c r="H19" s="222">
        <f>Y19*$U$19</f>
        <v>0</v>
      </c>
      <c r="I19" s="222">
        <f>Z19*$U$19</f>
        <v>0</v>
      </c>
      <c r="J19" s="222">
        <f>AA19*$U$19</f>
        <v>0</v>
      </c>
      <c r="K19" s="222">
        <f>AB19*$U$19</f>
        <v>0</v>
      </c>
      <c r="L19" s="222">
        <f>AC19*$U$19</f>
        <v>0</v>
      </c>
      <c r="M19" s="222">
        <f>AD19*$U$19</f>
        <v>0</v>
      </c>
      <c r="N19" s="222">
        <f>AE19*$U$19</f>
        <v>0</v>
      </c>
      <c r="O19" s="222">
        <f>AF19*$U$19</f>
        <v>0</v>
      </c>
      <c r="P19" s="222">
        <f>AG19*$U$19</f>
        <v>0</v>
      </c>
      <c r="Q19" s="279">
        <v>1</v>
      </c>
      <c r="R19" s="733"/>
      <c r="S19" t="s" s="224">
        <v>461</v>
      </c>
      <c r="T19" t="s" s="728">
        <v>462</v>
      </c>
      <c r="U19" s="222">
        <v>3</v>
      </c>
      <c r="V19" t="s" s="225">
        <v>96</v>
      </c>
      <c r="W19" s="213">
        <v>100</v>
      </c>
      <c r="X19" s="599"/>
      <c r="Y19" s="729"/>
      <c r="Z19" s="599"/>
      <c r="AA19" s="599"/>
      <c r="AB19" s="599"/>
      <c r="AC19" s="599"/>
      <c r="AD19" s="599"/>
      <c r="AE19" s="599"/>
      <c r="AF19" s="599"/>
      <c r="AG19" s="599"/>
      <c r="AH19" s="600">
        <f>W19*SUM(X19:AG19)</f>
        <v>0</v>
      </c>
      <c r="AI19" t="s" s="601">
        <f>IF(SUM(X19:AG19)&gt;0,"Yes","No")</f>
        <v>97</v>
      </c>
      <c r="AJ19" s="273">
        <f>U19</f>
        <v>3</v>
      </c>
      <c r="AK19" s="274"/>
      <c r="AL19" s="274"/>
      <c r="AM19" s="274"/>
      <c r="AN19" s="274"/>
      <c r="AO19" s="274"/>
      <c r="AP19" s="274"/>
      <c r="AQ19" s="274"/>
      <c r="AR19" s="274"/>
      <c r="AS19" s="283">
        <v>1</v>
      </c>
      <c r="AT19" s="284">
        <f>AS19*SUM(X19:AG19)</f>
        <v>0</v>
      </c>
    </row>
    <row r="20" ht="90" customHeight="1">
      <c r="A20" s="271"/>
      <c r="B20" s="277"/>
      <c r="C20" s="205"/>
      <c r="D20" t="s" s="206">
        <v>463</v>
      </c>
      <c r="E20" s="727">
        <v>1.4</v>
      </c>
      <c r="F20" s="250">
        <f>SUM(X20:AG20)*E20</f>
        <v>0</v>
      </c>
      <c r="G20" s="279">
        <f>X20*$U$20</f>
        <v>0</v>
      </c>
      <c r="H20" s="279">
        <f>Y20*$U$20</f>
        <v>0</v>
      </c>
      <c r="I20" s="279">
        <f>Z20*$U$20</f>
        <v>0</v>
      </c>
      <c r="J20" s="279">
        <f>AA20*$U$20</f>
        <v>0</v>
      </c>
      <c r="K20" s="279">
        <f>AB20*$U$20</f>
        <v>0</v>
      </c>
      <c r="L20" s="279">
        <f>AC20*$U$20</f>
        <v>0</v>
      </c>
      <c r="M20" s="279">
        <f>AD20*$U$20</f>
        <v>0</v>
      </c>
      <c r="N20" s="279">
        <f>AE20*$U$20</f>
        <v>0</v>
      </c>
      <c r="O20" s="279">
        <f>AF20*$U$20</f>
        <v>0</v>
      </c>
      <c r="P20" s="279">
        <f>AG20*$U$20</f>
        <v>0</v>
      </c>
      <c r="Q20" s="279">
        <v>1</v>
      </c>
      <c r="R20" s="205"/>
      <c r="S20" t="s" s="211">
        <v>134</v>
      </c>
      <c r="T20" t="s" s="731">
        <v>464</v>
      </c>
      <c r="U20" s="279">
        <v>3</v>
      </c>
      <c r="V20" t="s" s="280">
        <v>96</v>
      </c>
      <c r="W20" s="213">
        <v>100</v>
      </c>
      <c r="X20" s="274"/>
      <c r="Y20" s="732"/>
      <c r="Z20" s="274"/>
      <c r="AA20" s="274"/>
      <c r="AB20" s="274"/>
      <c r="AC20" s="274"/>
      <c r="AD20" s="274"/>
      <c r="AE20" s="274"/>
      <c r="AF20" s="274"/>
      <c r="AG20" s="274"/>
      <c r="AH20" s="625">
        <f>W20*SUM(X20:AG20)</f>
        <v>0</v>
      </c>
      <c r="AI20" t="s" s="626">
        <f>IF(SUM(X20:AG20)&gt;0,"Yes","No")</f>
        <v>97</v>
      </c>
      <c r="AJ20" s="273">
        <f>U20</f>
        <v>3</v>
      </c>
      <c r="AK20" s="274"/>
      <c r="AL20" s="274"/>
      <c r="AM20" s="274"/>
      <c r="AN20" s="274"/>
      <c r="AO20" s="274"/>
      <c r="AP20" s="274"/>
      <c r="AQ20" s="274"/>
      <c r="AR20" s="274"/>
      <c r="AS20" s="283">
        <v>1</v>
      </c>
      <c r="AT20" s="284">
        <f>AS20*SUM(X20:AG20)</f>
        <v>0</v>
      </c>
    </row>
    <row r="21" ht="90" customHeight="1">
      <c r="A21" s="271"/>
      <c r="B21" s="285"/>
      <c r="C21" s="205"/>
      <c r="D21" t="s" s="220">
        <v>465</v>
      </c>
      <c r="E21" s="727">
        <v>0.85</v>
      </c>
      <c r="F21" s="250">
        <f>SUM(X21:AG21)*E21</f>
        <v>0</v>
      </c>
      <c r="G21" s="222">
        <f>X21*$U$21</f>
        <v>0</v>
      </c>
      <c r="H21" s="222">
        <f>Y21*$U$21</f>
        <v>0</v>
      </c>
      <c r="I21" s="222">
        <f>Z21*$U$21</f>
        <v>0</v>
      </c>
      <c r="J21" s="222">
        <f>AA21*$U$21</f>
        <v>0</v>
      </c>
      <c r="K21" s="222">
        <f>AB21*$U$21</f>
        <v>0</v>
      </c>
      <c r="L21" s="222">
        <f>AC21*$U$21</f>
        <v>0</v>
      </c>
      <c r="M21" s="222">
        <f>AD21*$U$21</f>
        <v>0</v>
      </c>
      <c r="N21" s="222">
        <f>AE21*$U$21</f>
        <v>0</v>
      </c>
      <c r="O21" s="222">
        <f>AF21*$U$21</f>
        <v>0</v>
      </c>
      <c r="P21" s="222">
        <f>AG21*$U$21</f>
        <v>0</v>
      </c>
      <c r="Q21" s="279">
        <v>1</v>
      </c>
      <c r="R21" s="733"/>
      <c r="S21" t="s" s="224">
        <v>432</v>
      </c>
      <c r="T21" t="s" s="728">
        <v>466</v>
      </c>
      <c r="U21" s="222">
        <v>4</v>
      </c>
      <c r="V21" t="s" s="225">
        <v>96</v>
      </c>
      <c r="W21" s="213">
        <v>100</v>
      </c>
      <c r="X21" s="599"/>
      <c r="Y21" s="729"/>
      <c r="Z21" s="599"/>
      <c r="AA21" s="599"/>
      <c r="AB21" s="599"/>
      <c r="AC21" s="599"/>
      <c r="AD21" s="599"/>
      <c r="AE21" s="599"/>
      <c r="AF21" s="599"/>
      <c r="AG21" s="599"/>
      <c r="AH21" s="600">
        <f>W21*SUM(X21:AG21)</f>
        <v>0</v>
      </c>
      <c r="AI21" t="s" s="601">
        <f>IF(SUM(X21:AG21)&gt;0,"Yes","No")</f>
        <v>97</v>
      </c>
      <c r="AJ21" s="273">
        <v>1</v>
      </c>
      <c r="AK21" s="274"/>
      <c r="AL21" s="274"/>
      <c r="AM21" s="274"/>
      <c r="AN21" s="274"/>
      <c r="AO21" s="274"/>
      <c r="AP21" s="274"/>
      <c r="AQ21" s="274"/>
      <c r="AR21" s="274"/>
      <c r="AS21" s="283">
        <v>1</v>
      </c>
      <c r="AT21" s="284">
        <f>AS21*SUM(X21:AG21)</f>
        <v>0</v>
      </c>
    </row>
    <row r="22" ht="90" customHeight="1">
      <c r="A22" s="271"/>
      <c r="B22" s="277"/>
      <c r="C22" s="205"/>
      <c r="D22" t="s" s="206">
        <v>467</v>
      </c>
      <c r="E22" s="727">
        <v>1</v>
      </c>
      <c r="F22" s="250">
        <f>SUM(X22:AG22)*E22</f>
        <v>0</v>
      </c>
      <c r="G22" s="279">
        <f>X22*$U$22</f>
        <v>0</v>
      </c>
      <c r="H22" s="279">
        <f>Y22*$U$22</f>
        <v>0</v>
      </c>
      <c r="I22" s="279">
        <f>Z22*$U$22</f>
        <v>0</v>
      </c>
      <c r="J22" s="279">
        <f>AA22*$U$22</f>
        <v>0</v>
      </c>
      <c r="K22" s="279">
        <f>AB22*$U$22</f>
        <v>0</v>
      </c>
      <c r="L22" s="279">
        <f>AC22*$U$22</f>
        <v>0</v>
      </c>
      <c r="M22" s="279">
        <f>AD22*$U$22</f>
        <v>0</v>
      </c>
      <c r="N22" s="279">
        <f>AE22*$U$22</f>
        <v>0</v>
      </c>
      <c r="O22" s="279">
        <f>AF22*$U$22</f>
        <v>0</v>
      </c>
      <c r="P22" s="279">
        <f>AG22*$U$22</f>
        <v>0</v>
      </c>
      <c r="Q22" s="279">
        <v>1</v>
      </c>
      <c r="R22" s="205"/>
      <c r="S22" t="s" s="211">
        <v>134</v>
      </c>
      <c r="T22" t="s" s="731">
        <v>468</v>
      </c>
      <c r="U22" s="279">
        <v>3</v>
      </c>
      <c r="V22" t="s" s="280">
        <v>96</v>
      </c>
      <c r="W22" s="213">
        <v>100</v>
      </c>
      <c r="X22" s="274"/>
      <c r="Y22" s="732"/>
      <c r="Z22" s="274"/>
      <c r="AA22" s="274"/>
      <c r="AB22" s="274"/>
      <c r="AC22" s="274"/>
      <c r="AD22" s="274"/>
      <c r="AE22" s="274"/>
      <c r="AF22" s="274"/>
      <c r="AG22" s="274"/>
      <c r="AH22" s="625">
        <f>W22*SUM(X22:AG22)</f>
        <v>0</v>
      </c>
      <c r="AI22" t="s" s="626">
        <f>IF(SUM(X22:AG22)&gt;0,"Yes","No")</f>
        <v>97</v>
      </c>
      <c r="AJ22" s="734">
        <v>1</v>
      </c>
      <c r="AK22" s="599"/>
      <c r="AL22" s="599"/>
      <c r="AM22" s="599"/>
      <c r="AN22" s="599"/>
      <c r="AO22" s="599"/>
      <c r="AP22" s="599"/>
      <c r="AQ22" s="599"/>
      <c r="AR22" s="274"/>
      <c r="AS22" s="283">
        <v>1</v>
      </c>
      <c r="AT22" s="284">
        <f>AS22*SUM(X22:AG22)</f>
        <v>0</v>
      </c>
    </row>
    <row r="23" ht="90" customHeight="1">
      <c r="A23" s="271"/>
      <c r="B23" s="285"/>
      <c r="C23" s="205"/>
      <c r="D23" t="s" s="220">
        <v>469</v>
      </c>
      <c r="E23" s="727">
        <v>1.2</v>
      </c>
      <c r="F23" s="250">
        <f>SUM(X23:AG23)*E23</f>
        <v>0</v>
      </c>
      <c r="G23" s="222">
        <f>X23*$U$23</f>
        <v>0</v>
      </c>
      <c r="H23" s="222">
        <f>Y23*$U$23</f>
        <v>0</v>
      </c>
      <c r="I23" s="222">
        <f>Z23*$U$23</f>
        <v>0</v>
      </c>
      <c r="J23" s="222">
        <f>AA23*$U$23</f>
        <v>0</v>
      </c>
      <c r="K23" s="222">
        <f>AB23*$U$23</f>
        <v>0</v>
      </c>
      <c r="L23" s="222">
        <f>AC23*$U$23</f>
        <v>0</v>
      </c>
      <c r="M23" s="222">
        <f>AD23*$U$23</f>
        <v>0</v>
      </c>
      <c r="N23" s="222">
        <f>AE23*$U$23</f>
        <v>0</v>
      </c>
      <c r="O23" s="222">
        <f>AF23*$U$23</f>
        <v>0</v>
      </c>
      <c r="P23" s="222">
        <f>AG23*$U$23</f>
        <v>0</v>
      </c>
      <c r="Q23" s="279">
        <v>1</v>
      </c>
      <c r="R23" s="733"/>
      <c r="S23" t="s" s="224">
        <v>295</v>
      </c>
      <c r="T23" t="s" s="728">
        <v>470</v>
      </c>
      <c r="U23" s="222">
        <v>2</v>
      </c>
      <c r="V23" t="s" s="225">
        <v>96</v>
      </c>
      <c r="W23" s="213">
        <v>100</v>
      </c>
      <c r="X23" s="599"/>
      <c r="Y23" s="729"/>
      <c r="Z23" s="599"/>
      <c r="AA23" s="599"/>
      <c r="AB23" s="599"/>
      <c r="AC23" s="599"/>
      <c r="AD23" s="599"/>
      <c r="AE23" s="599"/>
      <c r="AF23" s="599"/>
      <c r="AG23" s="599"/>
      <c r="AH23" s="600">
        <f>W23*SUM(X23:AG23)</f>
        <v>0</v>
      </c>
      <c r="AI23" t="s" s="601">
        <f>IF(SUM(X23:AG23)&gt;0,"Yes","No")</f>
        <v>97</v>
      </c>
      <c r="AJ23" s="273">
        <f>U23</f>
        <v>2</v>
      </c>
      <c r="AK23" s="274"/>
      <c r="AL23" s="274"/>
      <c r="AM23" s="274"/>
      <c r="AN23" s="274"/>
      <c r="AO23" s="274"/>
      <c r="AP23" s="274"/>
      <c r="AQ23" s="274"/>
      <c r="AR23" s="274"/>
      <c r="AS23" s="283">
        <v>1</v>
      </c>
      <c r="AT23" s="284">
        <f>AS23*SUM(X23:AG23)</f>
        <v>0</v>
      </c>
    </row>
    <row r="24" ht="90" customHeight="1">
      <c r="A24" s="271"/>
      <c r="B24" s="277"/>
      <c r="C24" s="205"/>
      <c r="D24" t="s" s="206">
        <v>471</v>
      </c>
      <c r="E24" s="727">
        <v>2</v>
      </c>
      <c r="F24" s="250">
        <f>SUM(X24:AG24)*E24</f>
        <v>0</v>
      </c>
      <c r="G24" s="222">
        <f>X24*$U$24</f>
        <v>0</v>
      </c>
      <c r="H24" s="222">
        <f>Y24*$U$24</f>
        <v>0</v>
      </c>
      <c r="I24" s="222">
        <f>Z24*$U$24</f>
        <v>0</v>
      </c>
      <c r="J24" s="222">
        <f>AA24*$U$24</f>
        <v>0</v>
      </c>
      <c r="K24" s="222">
        <f>AB24*$U$24</f>
        <v>0</v>
      </c>
      <c r="L24" s="222">
        <f>AC24*$U$24</f>
        <v>0</v>
      </c>
      <c r="M24" s="222">
        <f>AD24*$U$24</f>
        <v>0</v>
      </c>
      <c r="N24" s="222">
        <f>AE24*$U$24</f>
        <v>0</v>
      </c>
      <c r="O24" s="222">
        <f>AF24*$U$24</f>
        <v>0</v>
      </c>
      <c r="P24" s="222">
        <f>AG24*$U$24</f>
        <v>0</v>
      </c>
      <c r="Q24" s="279">
        <v>1</v>
      </c>
      <c r="R24" s="205"/>
      <c r="S24" t="s" s="211">
        <v>461</v>
      </c>
      <c r="T24" t="s" s="731">
        <v>472</v>
      </c>
      <c r="U24" s="279">
        <v>5</v>
      </c>
      <c r="V24" t="s" s="280">
        <v>96</v>
      </c>
      <c r="W24" s="213">
        <v>110</v>
      </c>
      <c r="X24" s="274"/>
      <c r="Y24" s="732"/>
      <c r="Z24" s="274"/>
      <c r="AA24" s="274"/>
      <c r="AB24" s="274"/>
      <c r="AC24" s="274"/>
      <c r="AD24" s="274"/>
      <c r="AE24" s="274"/>
      <c r="AF24" s="274"/>
      <c r="AG24" s="274"/>
      <c r="AH24" s="625">
        <f>W24*SUM(X24:AG24)</f>
        <v>0</v>
      </c>
      <c r="AI24" t="s" s="626">
        <f>IF(SUM(X24:AG24)&gt;0,"Yes","No")</f>
        <v>97</v>
      </c>
      <c r="AJ24" s="274"/>
      <c r="AK24" s="274"/>
      <c r="AL24" s="274"/>
      <c r="AM24" s="274"/>
      <c r="AN24" s="274"/>
      <c r="AO24" s="274"/>
      <c r="AP24" s="274"/>
      <c r="AQ24" s="274"/>
      <c r="AR24" s="274"/>
      <c r="AS24" s="283">
        <v>1</v>
      </c>
      <c r="AT24" s="284">
        <f>AS24*SUM(X24:AG24)</f>
        <v>0</v>
      </c>
    </row>
    <row r="25" ht="90" customHeight="1">
      <c r="A25" s="271"/>
      <c r="B25" s="285"/>
      <c r="C25" s="205"/>
      <c r="D25" t="s" s="220">
        <v>473</v>
      </c>
      <c r="E25" s="727">
        <v>3</v>
      </c>
      <c r="F25" s="250">
        <f>SUM(X25:AG25)*E25</f>
        <v>0</v>
      </c>
      <c r="G25" s="222">
        <f>X25*$U$25</f>
        <v>0</v>
      </c>
      <c r="H25" s="222">
        <f>Y25*$U$25</f>
        <v>0</v>
      </c>
      <c r="I25" s="222">
        <f>Z25*$U$25</f>
        <v>0</v>
      </c>
      <c r="J25" s="222">
        <f>AA25*$U$25</f>
        <v>0</v>
      </c>
      <c r="K25" s="222">
        <f>AB25*$U$25</f>
        <v>0</v>
      </c>
      <c r="L25" s="222">
        <f>AC25*$U$25</f>
        <v>0</v>
      </c>
      <c r="M25" s="222">
        <f>AD25*$U$25</f>
        <v>0</v>
      </c>
      <c r="N25" s="222">
        <f>AE25*$U$25</f>
        <v>0</v>
      </c>
      <c r="O25" s="222">
        <f>AF25*$U$25</f>
        <v>0</v>
      </c>
      <c r="P25" s="222">
        <f>AG25*$U$25</f>
        <v>0</v>
      </c>
      <c r="Q25" s="279">
        <v>1</v>
      </c>
      <c r="R25" s="733"/>
      <c r="S25" t="s" s="224">
        <v>461</v>
      </c>
      <c r="T25" t="s" s="728">
        <v>474</v>
      </c>
      <c r="U25" s="222">
        <v>3</v>
      </c>
      <c r="V25" t="s" s="224">
        <v>475</v>
      </c>
      <c r="W25" s="213">
        <v>140</v>
      </c>
      <c r="X25" s="599"/>
      <c r="Y25" s="729"/>
      <c r="Z25" s="599"/>
      <c r="AA25" s="599"/>
      <c r="AB25" s="599"/>
      <c r="AC25" s="599"/>
      <c r="AD25" s="599"/>
      <c r="AE25" s="599"/>
      <c r="AF25" s="599"/>
      <c r="AG25" s="599"/>
      <c r="AH25" s="600">
        <f>W25*SUM(X25:AG25)</f>
        <v>0</v>
      </c>
      <c r="AI25" t="s" s="601">
        <f>IF(SUM(X25:AG25)&gt;0,"Yes","No")</f>
        <v>97</v>
      </c>
      <c r="AJ25" s="273">
        <f>U25</f>
        <v>3</v>
      </c>
      <c r="AK25" s="274"/>
      <c r="AL25" s="274"/>
      <c r="AM25" s="274"/>
      <c r="AN25" s="274"/>
      <c r="AO25" s="274"/>
      <c r="AP25" s="274"/>
      <c r="AQ25" s="274"/>
      <c r="AR25" s="274"/>
      <c r="AS25" s="283">
        <v>1</v>
      </c>
      <c r="AT25" s="284">
        <f>AS25*SUM(X25:AG25)</f>
        <v>0</v>
      </c>
    </row>
    <row r="26" ht="90" customHeight="1">
      <c r="A26" s="271"/>
      <c r="B26" s="277"/>
      <c r="C26" s="205"/>
      <c r="D26" t="s" s="206">
        <v>476</v>
      </c>
      <c r="E26" s="727">
        <v>2.35</v>
      </c>
      <c r="F26" s="250">
        <f>SUM(X26:AG26)*E26</f>
        <v>0</v>
      </c>
      <c r="G26" s="279">
        <f>X26*$U$26</f>
        <v>0</v>
      </c>
      <c r="H26" s="279">
        <f>Y26*$U$26</f>
        <v>0</v>
      </c>
      <c r="I26" s="279">
        <f>Z26*$U$26</f>
        <v>0</v>
      </c>
      <c r="J26" s="279">
        <f>AA26*$U$26</f>
        <v>0</v>
      </c>
      <c r="K26" s="279">
        <f>AB26*$U$26</f>
        <v>0</v>
      </c>
      <c r="L26" s="279">
        <f>AC26*$U$26</f>
        <v>0</v>
      </c>
      <c r="M26" s="279">
        <f>AD26*$U$26</f>
        <v>0</v>
      </c>
      <c r="N26" s="279">
        <f>AE26*$U$26</f>
        <v>0</v>
      </c>
      <c r="O26" s="279">
        <f>AF26*$U$26</f>
        <v>0</v>
      </c>
      <c r="P26" s="279">
        <f>AG26*$U$26</f>
        <v>0</v>
      </c>
      <c r="Q26" s="279">
        <v>1</v>
      </c>
      <c r="R26" s="205"/>
      <c r="S26" t="s" s="211">
        <v>295</v>
      </c>
      <c r="T26" t="s" s="731">
        <v>477</v>
      </c>
      <c r="U26" s="279">
        <v>2</v>
      </c>
      <c r="V26" t="s" s="211">
        <v>475</v>
      </c>
      <c r="W26" s="213">
        <v>120</v>
      </c>
      <c r="X26" s="274"/>
      <c r="Y26" s="732"/>
      <c r="Z26" s="274"/>
      <c r="AA26" s="274"/>
      <c r="AB26" s="274"/>
      <c r="AC26" s="274"/>
      <c r="AD26" s="274"/>
      <c r="AE26" s="274"/>
      <c r="AF26" s="274"/>
      <c r="AG26" s="274"/>
      <c r="AH26" s="625">
        <f>W26*SUM(X26:AG26)</f>
        <v>0</v>
      </c>
      <c r="AI26" t="s" s="626">
        <f>IF(SUM(X26:AG26)&gt;0,"Yes","No")</f>
        <v>97</v>
      </c>
      <c r="AJ26" s="273">
        <f>U26</f>
        <v>2</v>
      </c>
      <c r="AK26" s="274"/>
      <c r="AL26" s="274"/>
      <c r="AM26" s="274"/>
      <c r="AN26" s="274"/>
      <c r="AO26" s="274"/>
      <c r="AP26" s="274"/>
      <c r="AQ26" s="274"/>
      <c r="AR26" s="274"/>
      <c r="AS26" s="283">
        <v>1</v>
      </c>
      <c r="AT26" s="284">
        <f>AS26*SUM(X26:AG26)</f>
        <v>0</v>
      </c>
    </row>
    <row r="27" ht="90" customHeight="1">
      <c r="A27" s="271"/>
      <c r="B27" s="285"/>
      <c r="C27" s="205"/>
      <c r="D27" t="s" s="220">
        <v>478</v>
      </c>
      <c r="E27" s="727">
        <v>2.3</v>
      </c>
      <c r="F27" s="250">
        <f>SUM(X27:AG27)*E27</f>
        <v>0</v>
      </c>
      <c r="G27" s="222">
        <f>X27*$U$27</f>
        <v>0</v>
      </c>
      <c r="H27" s="222">
        <f>Y27*$U$27</f>
        <v>0</v>
      </c>
      <c r="I27" s="222">
        <f>Z27*$U$27</f>
        <v>0</v>
      </c>
      <c r="J27" s="222">
        <f>AA27*$U$27</f>
        <v>0</v>
      </c>
      <c r="K27" s="222">
        <f>AB27*$U$27</f>
        <v>0</v>
      </c>
      <c r="L27" s="222">
        <f>AC27*$U$27</f>
        <v>0</v>
      </c>
      <c r="M27" s="222">
        <f>AD27*$U$27</f>
        <v>0</v>
      </c>
      <c r="N27" s="222">
        <f>AE27*$U$27</f>
        <v>0</v>
      </c>
      <c r="O27" s="222">
        <f>AF27*$U$27</f>
        <v>0</v>
      </c>
      <c r="P27" s="222">
        <f>AG27*$U$27</f>
        <v>0</v>
      </c>
      <c r="Q27" s="279">
        <v>1</v>
      </c>
      <c r="R27" s="733"/>
      <c r="S27" t="s" s="224">
        <v>221</v>
      </c>
      <c r="T27" t="s" s="728">
        <v>479</v>
      </c>
      <c r="U27" s="222">
        <v>1</v>
      </c>
      <c r="V27" t="s" s="224">
        <v>475</v>
      </c>
      <c r="W27" s="213">
        <v>115</v>
      </c>
      <c r="X27" s="599"/>
      <c r="Y27" s="729"/>
      <c r="Z27" s="599"/>
      <c r="AA27" s="599"/>
      <c r="AB27" s="599"/>
      <c r="AC27" s="599"/>
      <c r="AD27" s="599"/>
      <c r="AE27" s="599"/>
      <c r="AF27" s="599"/>
      <c r="AG27" s="599"/>
      <c r="AH27" s="600">
        <f>W27*SUM(X27:AG27)</f>
        <v>0</v>
      </c>
      <c r="AI27" t="s" s="601">
        <f>IF(SUM(X27:AG27)&gt;0,"Yes","No")</f>
        <v>97</v>
      </c>
      <c r="AJ27" s="273">
        <v>1</v>
      </c>
      <c r="AK27" s="274"/>
      <c r="AL27" s="274"/>
      <c r="AM27" s="274"/>
      <c r="AN27" s="274"/>
      <c r="AO27" s="274"/>
      <c r="AP27" s="274"/>
      <c r="AQ27" s="274"/>
      <c r="AR27" s="274"/>
      <c r="AS27" s="283">
        <v>1</v>
      </c>
      <c r="AT27" s="284">
        <f>AS27*SUM(X27:AG27)</f>
        <v>0</v>
      </c>
    </row>
    <row r="28" ht="90" customHeight="1">
      <c r="A28" s="271"/>
      <c r="B28" s="277"/>
      <c r="C28" s="205"/>
      <c r="D28" t="s" s="206">
        <v>480</v>
      </c>
      <c r="E28" s="727">
        <v>1.4</v>
      </c>
      <c r="F28" s="250">
        <f>SUM(X28:AG28)*E28</f>
        <v>0</v>
      </c>
      <c r="G28" s="279">
        <f>X28*$U$28</f>
        <v>0</v>
      </c>
      <c r="H28" s="279">
        <f>Y28*$U$28</f>
        <v>0</v>
      </c>
      <c r="I28" s="279">
        <f>Z28*$U$28</f>
        <v>0</v>
      </c>
      <c r="J28" s="279">
        <f>AA28*$U$28</f>
        <v>0</v>
      </c>
      <c r="K28" s="279">
        <f>AB28*$U$28</f>
        <v>0</v>
      </c>
      <c r="L28" s="279">
        <f>AC28*$U$28</f>
        <v>0</v>
      </c>
      <c r="M28" s="279">
        <f>AD28*$U$28</f>
        <v>0</v>
      </c>
      <c r="N28" s="279">
        <f>AE28*$U$28</f>
        <v>0</v>
      </c>
      <c r="O28" s="279">
        <f>AF28*$U$28</f>
        <v>0</v>
      </c>
      <c r="P28" s="279">
        <f>AG28*$U$28</f>
        <v>0</v>
      </c>
      <c r="Q28" s="279">
        <v>1</v>
      </c>
      <c r="R28" s="205"/>
      <c r="S28" t="s" s="211">
        <v>221</v>
      </c>
      <c r="T28" t="s" s="731">
        <v>481</v>
      </c>
      <c r="U28" s="279">
        <v>1</v>
      </c>
      <c r="V28" t="s" s="211">
        <v>475</v>
      </c>
      <c r="W28" s="213">
        <v>100</v>
      </c>
      <c r="X28" s="274"/>
      <c r="Y28" s="732"/>
      <c r="Z28" s="274"/>
      <c r="AA28" s="274"/>
      <c r="AB28" s="274"/>
      <c r="AC28" s="274"/>
      <c r="AD28" s="274"/>
      <c r="AE28" s="274"/>
      <c r="AF28" s="274"/>
      <c r="AG28" s="274"/>
      <c r="AH28" s="625">
        <f>W28*SUM(X28:AG28)</f>
        <v>0</v>
      </c>
      <c r="AI28" t="s" s="626">
        <f>IF(SUM(X28:AG28)&gt;0,"Yes","No")</f>
        <v>97</v>
      </c>
      <c r="AJ28" s="274"/>
      <c r="AK28" s="274"/>
      <c r="AL28" s="274"/>
      <c r="AM28" s="274"/>
      <c r="AN28" s="274"/>
      <c r="AO28" s="274"/>
      <c r="AP28" s="274"/>
      <c r="AQ28" s="274"/>
      <c r="AR28" s="274"/>
      <c r="AS28" s="283">
        <v>1</v>
      </c>
      <c r="AT28" s="284">
        <f>AS28*SUM(X28:AG28)</f>
        <v>0</v>
      </c>
    </row>
    <row r="29" ht="90" customHeight="1">
      <c r="A29" s="271"/>
      <c r="B29" s="285"/>
      <c r="C29" s="205"/>
      <c r="D29" t="s" s="220">
        <v>482</v>
      </c>
      <c r="E29" s="727">
        <v>1.7</v>
      </c>
      <c r="F29" s="250">
        <f>SUM(X29:AG29)*E29</f>
        <v>0</v>
      </c>
      <c r="G29" s="222">
        <f>X29*$U$29</f>
        <v>0</v>
      </c>
      <c r="H29" s="222">
        <f>Y29*$U$29</f>
        <v>0</v>
      </c>
      <c r="I29" s="222">
        <f>Z29*$U$29</f>
        <v>0</v>
      </c>
      <c r="J29" s="222">
        <f>AA29*$U$29</f>
        <v>0</v>
      </c>
      <c r="K29" s="222">
        <f>AB29*$U$29</f>
        <v>0</v>
      </c>
      <c r="L29" s="222">
        <f>AC29*$U$29</f>
        <v>0</v>
      </c>
      <c r="M29" s="222">
        <f>AD29*$U$29</f>
        <v>0</v>
      </c>
      <c r="N29" s="222">
        <f>AE29*$U$29</f>
        <v>0</v>
      </c>
      <c r="O29" s="222">
        <f>AF29*$U$29</f>
        <v>0</v>
      </c>
      <c r="P29" s="222">
        <f>AG29*$U$29</f>
        <v>0</v>
      </c>
      <c r="Q29" s="279">
        <v>1</v>
      </c>
      <c r="R29" s="733"/>
      <c r="S29" t="s" s="224">
        <v>221</v>
      </c>
      <c r="T29" t="s" s="728">
        <v>483</v>
      </c>
      <c r="U29" s="222">
        <v>1</v>
      </c>
      <c r="V29" t="s" s="224">
        <v>475</v>
      </c>
      <c r="W29" s="213">
        <v>100</v>
      </c>
      <c r="X29" s="599"/>
      <c r="Y29" s="729"/>
      <c r="Z29" s="599"/>
      <c r="AA29" s="599"/>
      <c r="AB29" s="599"/>
      <c r="AC29" s="599"/>
      <c r="AD29" s="599"/>
      <c r="AE29" s="599"/>
      <c r="AF29" s="599"/>
      <c r="AG29" s="599"/>
      <c r="AH29" s="600">
        <f>W29*SUM(X29:AG29)</f>
        <v>0</v>
      </c>
      <c r="AI29" t="s" s="601">
        <f>IF(SUM(X29:AG29)&gt;0,"Yes","No")</f>
        <v>97</v>
      </c>
      <c r="AJ29" s="274"/>
      <c r="AK29" s="274"/>
      <c r="AL29" s="274"/>
      <c r="AM29" s="274"/>
      <c r="AN29" s="274"/>
      <c r="AO29" s="274"/>
      <c r="AP29" s="274"/>
      <c r="AQ29" s="274"/>
      <c r="AR29" s="274"/>
      <c r="AS29" s="283">
        <v>1</v>
      </c>
      <c r="AT29" s="284">
        <f>AS29*SUM(X29:AG29)</f>
        <v>0</v>
      </c>
    </row>
    <row r="30" ht="90" customHeight="1">
      <c r="A30" s="271"/>
      <c r="B30" s="277"/>
      <c r="C30" s="205"/>
      <c r="D30" t="s" s="206">
        <v>484</v>
      </c>
      <c r="E30" s="727">
        <v>2.7</v>
      </c>
      <c r="F30" s="250">
        <f>SUM(X30:AG30)*E30</f>
        <v>0</v>
      </c>
      <c r="G30" s="279">
        <f>X30*$U$30</f>
        <v>0</v>
      </c>
      <c r="H30" s="279">
        <f>Y30*$U$30</f>
        <v>0</v>
      </c>
      <c r="I30" s="279">
        <f>Z30*$U$30</f>
        <v>0</v>
      </c>
      <c r="J30" s="279">
        <f>AA30*$U$30</f>
        <v>0</v>
      </c>
      <c r="K30" s="279">
        <f>AB30*$U$30</f>
        <v>0</v>
      </c>
      <c r="L30" s="279">
        <f>AC30*$U$30</f>
        <v>0</v>
      </c>
      <c r="M30" s="279">
        <f>AD30*$U$30</f>
        <v>0</v>
      </c>
      <c r="N30" s="279">
        <f>AE30*$U$30</f>
        <v>0</v>
      </c>
      <c r="O30" s="279">
        <f>AF30*$U$30</f>
        <v>0</v>
      </c>
      <c r="P30" s="279">
        <f>AG30*$U$30</f>
        <v>0</v>
      </c>
      <c r="Q30" s="279">
        <v>1</v>
      </c>
      <c r="R30" s="205"/>
      <c r="S30" t="s" s="211">
        <v>221</v>
      </c>
      <c r="T30" t="s" s="731">
        <v>485</v>
      </c>
      <c r="U30" s="279">
        <v>1</v>
      </c>
      <c r="V30" t="s" s="211">
        <v>475</v>
      </c>
      <c r="W30" s="213">
        <v>130</v>
      </c>
      <c r="X30" s="274"/>
      <c r="Y30" s="732"/>
      <c r="Z30" s="274"/>
      <c r="AA30" s="274"/>
      <c r="AB30" s="274"/>
      <c r="AC30" s="274"/>
      <c r="AD30" s="274"/>
      <c r="AE30" s="274"/>
      <c r="AF30" s="274"/>
      <c r="AG30" s="274"/>
      <c r="AH30" s="625">
        <f>W30*SUM(X30:AG30)</f>
        <v>0</v>
      </c>
      <c r="AI30" t="s" s="626">
        <f>IF(SUM(X30:AG30)&gt;0,"Yes","No")</f>
        <v>97</v>
      </c>
      <c r="AJ30" s="274"/>
      <c r="AK30" s="274"/>
      <c r="AL30" s="274"/>
      <c r="AM30" s="274"/>
      <c r="AN30" s="274"/>
      <c r="AO30" s="274"/>
      <c r="AP30" s="274"/>
      <c r="AQ30" s="274"/>
      <c r="AR30" s="274"/>
      <c r="AS30" s="283">
        <v>1</v>
      </c>
      <c r="AT30" s="284">
        <f>AS30*SUM(X30:AG30)</f>
        <v>0</v>
      </c>
    </row>
    <row r="31" ht="90" customHeight="1">
      <c r="A31" s="271"/>
      <c r="B31" s="285"/>
      <c r="C31" s="205"/>
      <c r="D31" t="s" s="220">
        <v>486</v>
      </c>
      <c r="E31" s="727">
        <v>1.35</v>
      </c>
      <c r="F31" s="250">
        <f>SUM(X31:AG31)*E31</f>
        <v>0</v>
      </c>
      <c r="G31" s="279">
        <f>X31*$U$31</f>
        <v>0</v>
      </c>
      <c r="H31" s="279">
        <f>Y31*$U$31</f>
        <v>0</v>
      </c>
      <c r="I31" s="279">
        <f>Z31*$U$31</f>
        <v>0</v>
      </c>
      <c r="J31" s="279">
        <f>AA31*$U$31</f>
        <v>0</v>
      </c>
      <c r="K31" s="279">
        <f>AB31*$U$31</f>
        <v>0</v>
      </c>
      <c r="L31" s="279">
        <f>AC31*$U$31</f>
        <v>0</v>
      </c>
      <c r="M31" s="279">
        <f>AD31*$U$31</f>
        <v>0</v>
      </c>
      <c r="N31" s="279">
        <f>AE31*$U$31</f>
        <v>0</v>
      </c>
      <c r="O31" s="279">
        <f>AF31*$U$31</f>
        <v>0</v>
      </c>
      <c r="P31" s="279">
        <f>AG31*$U$31</f>
        <v>0</v>
      </c>
      <c r="Q31" s="279">
        <v>1</v>
      </c>
      <c r="R31" s="733"/>
      <c r="S31" t="s" s="224">
        <v>221</v>
      </c>
      <c r="T31" t="s" s="728">
        <v>487</v>
      </c>
      <c r="U31" s="222">
        <v>1</v>
      </c>
      <c r="V31" t="s" s="224">
        <v>475</v>
      </c>
      <c r="W31" s="213">
        <v>100</v>
      </c>
      <c r="X31" s="599"/>
      <c r="Y31" s="729"/>
      <c r="Z31" s="599"/>
      <c r="AA31" s="599"/>
      <c r="AB31" s="599"/>
      <c r="AC31" s="599"/>
      <c r="AD31" s="599"/>
      <c r="AE31" s="599"/>
      <c r="AF31" s="599"/>
      <c r="AG31" s="599"/>
      <c r="AH31" s="600">
        <f>W31*SUM(X31:AG31)</f>
        <v>0</v>
      </c>
      <c r="AI31" t="s" s="601">
        <f>IF(SUM(X31:AG31)&gt;0,"Yes","No")</f>
        <v>97</v>
      </c>
      <c r="AJ31" s="274"/>
      <c r="AK31" s="274"/>
      <c r="AL31" s="274"/>
      <c r="AM31" s="274"/>
      <c r="AN31" s="274"/>
      <c r="AO31" s="274"/>
      <c r="AP31" s="274"/>
      <c r="AQ31" s="274"/>
      <c r="AR31" s="274"/>
      <c r="AS31" s="283">
        <v>1</v>
      </c>
      <c r="AT31" s="284">
        <f>AS31*SUM(X31:AG31)</f>
        <v>0</v>
      </c>
    </row>
    <row r="32" ht="90" customHeight="1">
      <c r="A32" s="271"/>
      <c r="B32" s="277"/>
      <c r="C32" s="205"/>
      <c r="D32" t="s" s="206">
        <v>488</v>
      </c>
      <c r="E32" s="727">
        <v>1.45</v>
      </c>
      <c r="F32" s="250">
        <f>SUM(X32:AG32)*E32</f>
        <v>0</v>
      </c>
      <c r="G32" s="279">
        <f>X32*$U$32</f>
        <v>0</v>
      </c>
      <c r="H32" s="279">
        <f>Y32*$U$32</f>
        <v>0</v>
      </c>
      <c r="I32" s="279">
        <f>Z32*$U$32</f>
        <v>0</v>
      </c>
      <c r="J32" s="279">
        <f>AA32*$U$32</f>
        <v>0</v>
      </c>
      <c r="K32" s="279">
        <f>AB32*$U$32</f>
        <v>0</v>
      </c>
      <c r="L32" s="279">
        <f>AC32*$U$32</f>
        <v>0</v>
      </c>
      <c r="M32" s="279">
        <f>AD32*$U$32</f>
        <v>0</v>
      </c>
      <c r="N32" s="279">
        <f>AE32*$U$32</f>
        <v>0</v>
      </c>
      <c r="O32" s="279">
        <f>AF32*$U$32</f>
        <v>0</v>
      </c>
      <c r="P32" s="279">
        <f>AG32*$U$32</f>
        <v>0</v>
      </c>
      <c r="Q32" s="279">
        <v>1</v>
      </c>
      <c r="R32" s="205"/>
      <c r="S32" t="s" s="211">
        <v>134</v>
      </c>
      <c r="T32" t="s" s="731">
        <v>489</v>
      </c>
      <c r="U32" s="279">
        <v>2</v>
      </c>
      <c r="V32" t="s" s="211">
        <v>475</v>
      </c>
      <c r="W32" s="213">
        <v>100</v>
      </c>
      <c r="X32" s="274"/>
      <c r="Y32" s="732"/>
      <c r="Z32" s="274"/>
      <c r="AA32" s="274"/>
      <c r="AB32" s="274"/>
      <c r="AC32" s="274"/>
      <c r="AD32" s="274"/>
      <c r="AE32" s="274"/>
      <c r="AF32" s="274"/>
      <c r="AG32" s="274"/>
      <c r="AH32" s="625">
        <f>W32*SUM(X32:AG32)</f>
        <v>0</v>
      </c>
      <c r="AI32" t="s" s="626">
        <f>IF(SUM(X32:AG32)&gt;0,"Yes","No")</f>
        <v>97</v>
      </c>
      <c r="AJ32" s="274"/>
      <c r="AK32" s="274"/>
      <c r="AL32" s="274"/>
      <c r="AM32" s="274"/>
      <c r="AN32" s="274"/>
      <c r="AO32" s="274"/>
      <c r="AP32" s="274"/>
      <c r="AQ32" s="274"/>
      <c r="AR32" s="274"/>
      <c r="AS32" s="283">
        <v>1</v>
      </c>
      <c r="AT32" s="284">
        <f>AS32*SUM(X32:AG32)</f>
        <v>0</v>
      </c>
    </row>
    <row r="33" ht="90" customHeight="1">
      <c r="A33" s="271"/>
      <c r="B33" s="285"/>
      <c r="C33" s="205"/>
      <c r="D33" t="s" s="220">
        <v>490</v>
      </c>
      <c r="E33" s="727">
        <v>1.55</v>
      </c>
      <c r="F33" s="250">
        <f>SUM(X33:AG33)*E33</f>
        <v>0</v>
      </c>
      <c r="G33" s="279">
        <f>X33*$U$33</f>
        <v>0</v>
      </c>
      <c r="H33" s="279">
        <f>Y33*$U$33</f>
        <v>0</v>
      </c>
      <c r="I33" s="279">
        <f>Z33*$U$33</f>
        <v>0</v>
      </c>
      <c r="J33" s="279">
        <f>AA33*$U$33</f>
        <v>0</v>
      </c>
      <c r="K33" s="279">
        <f>AB33*$U$33</f>
        <v>0</v>
      </c>
      <c r="L33" s="279">
        <f>AC33*$U$33</f>
        <v>0</v>
      </c>
      <c r="M33" s="279">
        <f>AD33*$U$33</f>
        <v>0</v>
      </c>
      <c r="N33" s="279">
        <f>AE33*$U$33</f>
        <v>0</v>
      </c>
      <c r="O33" s="279">
        <f>AF33*$U$33</f>
        <v>0</v>
      </c>
      <c r="P33" s="279">
        <f>AG33*$U$33</f>
        <v>0</v>
      </c>
      <c r="Q33" s="279">
        <v>1</v>
      </c>
      <c r="R33" s="733"/>
      <c r="S33" t="s" s="224">
        <v>295</v>
      </c>
      <c r="T33" t="s" s="728">
        <v>491</v>
      </c>
      <c r="U33" s="222">
        <v>2</v>
      </c>
      <c r="V33" t="s" s="224">
        <v>475</v>
      </c>
      <c r="W33" s="213">
        <v>100</v>
      </c>
      <c r="X33" s="599"/>
      <c r="Y33" s="729"/>
      <c r="Z33" s="599"/>
      <c r="AA33" s="599"/>
      <c r="AB33" s="599"/>
      <c r="AC33" s="599"/>
      <c r="AD33" s="599"/>
      <c r="AE33" s="599"/>
      <c r="AF33" s="599"/>
      <c r="AG33" s="599"/>
      <c r="AH33" s="600">
        <f>W33*SUM(X33:AG33)</f>
        <v>0</v>
      </c>
      <c r="AI33" t="s" s="601">
        <f>IF(SUM(X33:AG33)&gt;0,"Yes","No")</f>
        <v>97</v>
      </c>
      <c r="AJ33" s="274"/>
      <c r="AK33" s="274"/>
      <c r="AL33" s="274"/>
      <c r="AM33" s="274"/>
      <c r="AN33" s="274"/>
      <c r="AO33" s="274"/>
      <c r="AP33" s="274"/>
      <c r="AQ33" s="274"/>
      <c r="AR33" s="274"/>
      <c r="AS33" s="283">
        <v>1</v>
      </c>
      <c r="AT33" s="284">
        <f>AS33*SUM(X33:AG33)</f>
        <v>0</v>
      </c>
    </row>
    <row r="34" ht="90" customHeight="1">
      <c r="A34" s="271"/>
      <c r="B34" s="277"/>
      <c r="C34" s="205"/>
      <c r="D34" t="s" s="206">
        <v>492</v>
      </c>
      <c r="E34" s="727">
        <v>1.6</v>
      </c>
      <c r="F34" s="250">
        <f>SUM(X34:AG34)*E34</f>
        <v>0</v>
      </c>
      <c r="G34" s="279">
        <f>X34*$U$34</f>
        <v>0</v>
      </c>
      <c r="H34" s="279">
        <f>Y34*$U$34</f>
        <v>0</v>
      </c>
      <c r="I34" s="279">
        <f>Z34*$U$34</f>
        <v>0</v>
      </c>
      <c r="J34" s="279">
        <f>AA34*$U$34</f>
        <v>0</v>
      </c>
      <c r="K34" s="279">
        <f>AB34*$U$34</f>
        <v>0</v>
      </c>
      <c r="L34" s="279">
        <f>AC34*$U$34</f>
        <v>0</v>
      </c>
      <c r="M34" s="279">
        <f>AD34*$U$34</f>
        <v>0</v>
      </c>
      <c r="N34" s="279">
        <f>AE34*$U$34</f>
        <v>0</v>
      </c>
      <c r="O34" s="279">
        <f>AF34*$U$34</f>
        <v>0</v>
      </c>
      <c r="P34" s="279">
        <f>AG34*$U$34</f>
        <v>0</v>
      </c>
      <c r="Q34" s="279">
        <v>1</v>
      </c>
      <c r="R34" s="205"/>
      <c r="S34" t="s" s="211">
        <v>295</v>
      </c>
      <c r="T34" t="s" s="731">
        <v>493</v>
      </c>
      <c r="U34" s="279">
        <v>2</v>
      </c>
      <c r="V34" t="s" s="211">
        <v>475</v>
      </c>
      <c r="W34" s="213">
        <v>100</v>
      </c>
      <c r="X34" s="274"/>
      <c r="Y34" s="732"/>
      <c r="Z34" s="274"/>
      <c r="AA34" s="274"/>
      <c r="AB34" s="274"/>
      <c r="AC34" s="274"/>
      <c r="AD34" s="274"/>
      <c r="AE34" s="274"/>
      <c r="AF34" s="274"/>
      <c r="AG34" s="274"/>
      <c r="AH34" s="625">
        <f>W34*SUM(X34:AG34)</f>
        <v>0</v>
      </c>
      <c r="AI34" t="s" s="626">
        <f>IF(SUM(X34:AG34)&gt;0,"Yes","No")</f>
        <v>97</v>
      </c>
      <c r="AJ34" s="274"/>
      <c r="AK34" s="274"/>
      <c r="AL34" s="274"/>
      <c r="AM34" s="274"/>
      <c r="AN34" s="274"/>
      <c r="AO34" s="274"/>
      <c r="AP34" s="274"/>
      <c r="AQ34" s="274"/>
      <c r="AR34" s="274"/>
      <c r="AS34" s="283">
        <v>1</v>
      </c>
      <c r="AT34" s="284">
        <f>AS34*SUM(X34:AG34)</f>
        <v>0</v>
      </c>
    </row>
    <row r="35" ht="90" customHeight="1">
      <c r="A35" s="271"/>
      <c r="B35" s="285"/>
      <c r="C35" s="205"/>
      <c r="D35" t="s" s="220">
        <v>494</v>
      </c>
      <c r="E35" s="727">
        <v>1.9</v>
      </c>
      <c r="F35" s="250">
        <f>SUM(X35:AG35)*E35</f>
        <v>0</v>
      </c>
      <c r="G35" s="279">
        <f>X35*$U$35</f>
        <v>0</v>
      </c>
      <c r="H35" s="279">
        <f>Y35*$U$35</f>
        <v>0</v>
      </c>
      <c r="I35" s="279">
        <f>Z35*$U$35</f>
        <v>0</v>
      </c>
      <c r="J35" s="279">
        <f>AA35*$U$35</f>
        <v>0</v>
      </c>
      <c r="K35" s="279">
        <f>AB35*$U$35</f>
        <v>0</v>
      </c>
      <c r="L35" s="279">
        <f>AC35*$U$35</f>
        <v>0</v>
      </c>
      <c r="M35" s="279">
        <f>AD35*$U$35</f>
        <v>0</v>
      </c>
      <c r="N35" s="279">
        <f>AE35*$U$35</f>
        <v>0</v>
      </c>
      <c r="O35" s="279">
        <f>AF35*$U$35</f>
        <v>0</v>
      </c>
      <c r="P35" s="279">
        <f>AG35*$U$35</f>
        <v>0</v>
      </c>
      <c r="Q35" s="279">
        <v>1</v>
      </c>
      <c r="R35" s="733"/>
      <c r="S35" t="s" s="224">
        <v>134</v>
      </c>
      <c r="T35" t="s" s="728">
        <v>495</v>
      </c>
      <c r="U35" s="222">
        <v>2</v>
      </c>
      <c r="V35" t="s" s="224">
        <v>475</v>
      </c>
      <c r="W35" s="213">
        <v>110</v>
      </c>
      <c r="X35" s="599"/>
      <c r="Y35" s="729"/>
      <c r="Z35" s="599"/>
      <c r="AA35" s="599"/>
      <c r="AB35" s="599"/>
      <c r="AC35" s="599"/>
      <c r="AD35" s="599"/>
      <c r="AE35" s="599"/>
      <c r="AF35" s="599"/>
      <c r="AG35" s="599"/>
      <c r="AH35" s="600">
        <f>W35*SUM(X35:AG35)</f>
        <v>0</v>
      </c>
      <c r="AI35" t="s" s="601">
        <f>IF(SUM(X35:AG35)&gt;0,"Yes","No")</f>
        <v>97</v>
      </c>
      <c r="AJ35" s="274"/>
      <c r="AK35" s="274"/>
      <c r="AL35" s="274"/>
      <c r="AM35" s="274"/>
      <c r="AN35" s="274"/>
      <c r="AO35" s="274"/>
      <c r="AP35" s="274"/>
      <c r="AQ35" s="274"/>
      <c r="AR35" s="274"/>
      <c r="AS35" s="283">
        <v>1</v>
      </c>
      <c r="AT35" s="284">
        <f>AS35*SUM(X35:AG35)</f>
        <v>0</v>
      </c>
    </row>
    <row r="36" ht="90" customHeight="1">
      <c r="A36" s="271"/>
      <c r="B36" s="277"/>
      <c r="C36" s="205"/>
      <c r="D36" t="s" s="206">
        <v>496</v>
      </c>
      <c r="E36" s="727">
        <v>2.6</v>
      </c>
      <c r="F36" s="250">
        <f>SUM(X36:AG36)*E36</f>
        <v>0</v>
      </c>
      <c r="G36" s="279">
        <f>X36*$U$36</f>
        <v>0</v>
      </c>
      <c r="H36" s="279">
        <f>Y36*$U$36</f>
        <v>0</v>
      </c>
      <c r="I36" s="279">
        <f>Z36*$U$36</f>
        <v>0</v>
      </c>
      <c r="J36" s="279">
        <f>AA36*$U$36</f>
        <v>0</v>
      </c>
      <c r="K36" s="279">
        <f>AB36*$U$36</f>
        <v>0</v>
      </c>
      <c r="L36" s="279">
        <f>AC36*$U$36</f>
        <v>0</v>
      </c>
      <c r="M36" s="279">
        <f>AD36*$U$36</f>
        <v>0</v>
      </c>
      <c r="N36" s="279">
        <f>AE36*$U$36</f>
        <v>0</v>
      </c>
      <c r="O36" s="279">
        <f>AF36*$U$36</f>
        <v>0</v>
      </c>
      <c r="P36" s="279">
        <f>AG36*$U$36</f>
        <v>0</v>
      </c>
      <c r="Q36" s="279">
        <v>1</v>
      </c>
      <c r="R36" s="205"/>
      <c r="S36" t="s" s="211">
        <v>295</v>
      </c>
      <c r="T36" t="s" s="731">
        <v>497</v>
      </c>
      <c r="U36" s="279">
        <v>2</v>
      </c>
      <c r="V36" t="s" s="211">
        <v>475</v>
      </c>
      <c r="W36" s="213">
        <v>135</v>
      </c>
      <c r="X36" s="274"/>
      <c r="Y36" s="732"/>
      <c r="Z36" s="274"/>
      <c r="AA36" s="274"/>
      <c r="AB36" s="274"/>
      <c r="AC36" s="274"/>
      <c r="AD36" s="274"/>
      <c r="AE36" s="274"/>
      <c r="AF36" s="274"/>
      <c r="AG36" s="274"/>
      <c r="AH36" s="625">
        <f>W36*SUM(X36:AG36)</f>
        <v>0</v>
      </c>
      <c r="AI36" t="s" s="626">
        <f>IF(SUM(X36:AG36)&gt;0,"Yes","No")</f>
        <v>97</v>
      </c>
      <c r="AJ36" s="274"/>
      <c r="AK36" s="274"/>
      <c r="AL36" s="274"/>
      <c r="AM36" s="274"/>
      <c r="AN36" s="274"/>
      <c r="AO36" s="274"/>
      <c r="AP36" s="274"/>
      <c r="AQ36" s="274"/>
      <c r="AR36" s="274"/>
      <c r="AS36" s="283">
        <v>1</v>
      </c>
      <c r="AT36" s="284">
        <f>AS36*SUM(X36:AG36)</f>
        <v>0</v>
      </c>
    </row>
    <row r="37" ht="90" customHeight="1">
      <c r="A37" s="271"/>
      <c r="B37" s="285"/>
      <c r="C37" s="205"/>
      <c r="D37" t="s" s="220">
        <v>498</v>
      </c>
      <c r="E37" s="727">
        <v>1.2</v>
      </c>
      <c r="F37" s="250">
        <f>SUM(X37:AG37)*E37</f>
        <v>0</v>
      </c>
      <c r="G37" s="279">
        <f>X37*$U$37</f>
        <v>0</v>
      </c>
      <c r="H37" s="279">
        <f>Y37*$U$37</f>
        <v>0</v>
      </c>
      <c r="I37" s="279">
        <f>Z37*$U$37</f>
        <v>0</v>
      </c>
      <c r="J37" s="279">
        <f>AA37*$U$37</f>
        <v>0</v>
      </c>
      <c r="K37" s="279">
        <f>AB37*$U$37</f>
        <v>0</v>
      </c>
      <c r="L37" s="279">
        <f>AC37*$U$37</f>
        <v>0</v>
      </c>
      <c r="M37" s="279">
        <f>AD37*$U$37</f>
        <v>0</v>
      </c>
      <c r="N37" s="279">
        <f>AE37*$U$37</f>
        <v>0</v>
      </c>
      <c r="O37" s="279">
        <f>AF37*$U$37</f>
        <v>0</v>
      </c>
      <c r="P37" s="279">
        <f>AG37*$U$37</f>
        <v>0</v>
      </c>
      <c r="Q37" s="279">
        <v>1</v>
      </c>
      <c r="R37" s="733"/>
      <c r="S37" t="s" s="224">
        <v>106</v>
      </c>
      <c r="T37" t="s" s="728">
        <v>499</v>
      </c>
      <c r="U37" s="222">
        <v>6</v>
      </c>
      <c r="V37" t="s" s="224">
        <v>475</v>
      </c>
      <c r="W37" s="213">
        <v>100</v>
      </c>
      <c r="X37" s="599"/>
      <c r="Y37" s="729"/>
      <c r="Z37" s="599"/>
      <c r="AA37" s="599"/>
      <c r="AB37" s="599"/>
      <c r="AC37" s="599"/>
      <c r="AD37" s="599"/>
      <c r="AE37" s="599"/>
      <c r="AF37" s="599"/>
      <c r="AG37" s="599"/>
      <c r="AH37" s="600">
        <f>W37*SUM(X37:AG37)</f>
        <v>0</v>
      </c>
      <c r="AI37" t="s" s="601">
        <f>IF(SUM(X37:AG37)&gt;0,"Yes","No")</f>
        <v>97</v>
      </c>
      <c r="AJ37" s="274"/>
      <c r="AK37" s="274"/>
      <c r="AL37" s="274"/>
      <c r="AM37" s="274"/>
      <c r="AN37" s="274"/>
      <c r="AO37" s="274"/>
      <c r="AP37" s="274"/>
      <c r="AQ37" s="274"/>
      <c r="AR37" s="274"/>
      <c r="AS37" s="283">
        <v>1</v>
      </c>
      <c r="AT37" s="284">
        <f>AS37*SUM(X37:AG37)</f>
        <v>0</v>
      </c>
    </row>
    <row r="38" ht="90" customHeight="1">
      <c r="A38" s="271"/>
      <c r="B38" s="286"/>
      <c r="C38" s="231"/>
      <c r="D38" t="s" s="232">
        <v>500</v>
      </c>
      <c r="E38" s="735">
        <v>1.25</v>
      </c>
      <c r="F38" s="250">
        <f>SUM(X38:AG38)*E38</f>
        <v>0</v>
      </c>
      <c r="G38" s="288">
        <f>X38*$U$38</f>
        <v>0</v>
      </c>
      <c r="H38" s="288">
        <f>Y38*$U$38</f>
        <v>0</v>
      </c>
      <c r="I38" s="288">
        <f>Z38*$U$38</f>
        <v>0</v>
      </c>
      <c r="J38" s="288">
        <f>AA38*$U$38</f>
        <v>0</v>
      </c>
      <c r="K38" s="288">
        <f>AB38*$U$38</f>
        <v>0</v>
      </c>
      <c r="L38" s="288">
        <f>AC38*$U$38</f>
        <v>0</v>
      </c>
      <c r="M38" s="288">
        <f>AD38*$U$38</f>
        <v>0</v>
      </c>
      <c r="N38" s="288">
        <f>AE38*$U$38</f>
        <v>0</v>
      </c>
      <c r="O38" s="288">
        <f>AF38*$U$38</f>
        <v>0</v>
      </c>
      <c r="P38" s="288">
        <f>AG38*$U$38</f>
        <v>0</v>
      </c>
      <c r="Q38" s="288">
        <v>1</v>
      </c>
      <c r="R38" s="231"/>
      <c r="S38" t="s" s="237">
        <v>134</v>
      </c>
      <c r="T38" t="s" s="736">
        <v>501</v>
      </c>
      <c r="U38" s="288">
        <v>3</v>
      </c>
      <c r="V38" t="s" s="237">
        <v>475</v>
      </c>
      <c r="W38" s="239">
        <v>100</v>
      </c>
      <c r="X38" s="650"/>
      <c r="Y38" s="737"/>
      <c r="Z38" s="650"/>
      <c r="AA38" s="650"/>
      <c r="AB38" s="650"/>
      <c r="AC38" s="650"/>
      <c r="AD38" s="650"/>
      <c r="AE38" s="650"/>
      <c r="AF38" s="650"/>
      <c r="AG38" s="650"/>
      <c r="AH38" s="738">
        <f>W38*SUM(X38:AG38)</f>
        <v>0</v>
      </c>
      <c r="AI38" t="s" s="739">
        <f>IF(SUM(X38:AG38)&gt;0,"Yes","No")</f>
        <v>97</v>
      </c>
      <c r="AJ38" s="274"/>
      <c r="AK38" s="274"/>
      <c r="AL38" s="274"/>
      <c r="AM38" s="274"/>
      <c r="AN38" s="274"/>
      <c r="AO38" s="274"/>
      <c r="AP38" s="274"/>
      <c r="AQ38" s="274"/>
      <c r="AR38" s="274"/>
      <c r="AS38" s="292">
        <v>1</v>
      </c>
      <c r="AT38" s="293">
        <f>AS38*SUM(X38:AG38)</f>
        <v>0</v>
      </c>
    </row>
    <row r="39" ht="90" customHeight="1">
      <c r="A39" s="740"/>
      <c r="B39" s="246"/>
      <c r="C39" t="s" s="247">
        <v>139</v>
      </c>
      <c r="D39" t="s" s="248">
        <v>502</v>
      </c>
      <c r="E39" s="741">
        <f>SUM(E12:E38)</f>
        <v>38.8</v>
      </c>
      <c r="F39" s="250">
        <f>SUM(X39:AG39)*E39</f>
        <v>0</v>
      </c>
      <c r="G39" s="251">
        <f>X39*$U$39</f>
        <v>0</v>
      </c>
      <c r="H39" s="251">
        <f>Y39*$U$39</f>
        <v>0</v>
      </c>
      <c r="I39" s="251">
        <f>Z39*$U$39</f>
        <v>0</v>
      </c>
      <c r="J39" s="251">
        <f>AA39*$U$39</f>
        <v>0</v>
      </c>
      <c r="K39" s="251">
        <f>AB39*$U$39</f>
        <v>0</v>
      </c>
      <c r="L39" s="251">
        <f>AC39*$U$39</f>
        <v>0</v>
      </c>
      <c r="M39" s="251">
        <f>AD39*$U$39</f>
        <v>0</v>
      </c>
      <c r="N39" s="251">
        <f>AE39*$U$39</f>
        <v>0</v>
      </c>
      <c r="O39" s="251">
        <f>AF39*$U$39</f>
        <v>0</v>
      </c>
      <c r="P39" s="251">
        <f>AG39*$U$39</f>
        <v>0</v>
      </c>
      <c r="Q39" s="742">
        <f>SUM(Q12:Q38)</f>
        <v>27</v>
      </c>
      <c r="R39" s="253"/>
      <c r="S39" t="s" s="153">
        <v>503</v>
      </c>
      <c r="T39" s="253"/>
      <c r="U39" s="251">
        <f>SUM(U12:U38)</f>
        <v>109</v>
      </c>
      <c r="V39" t="s" s="153">
        <v>475</v>
      </c>
      <c r="W39" s="255">
        <f>SUM(W12:W38)</f>
        <v>2720</v>
      </c>
      <c r="X39" s="645"/>
      <c r="Y39" s="743"/>
      <c r="Z39" s="645"/>
      <c r="AA39" s="645"/>
      <c r="AB39" s="645"/>
      <c r="AC39" s="645"/>
      <c r="AD39" s="645"/>
      <c r="AE39" s="645"/>
      <c r="AF39" s="645"/>
      <c r="AG39" s="645"/>
      <c r="AH39" s="633">
        <f>W39*SUM(X39:AG39)</f>
        <v>0</v>
      </c>
      <c r="AI39" t="s" s="634">
        <f>IF(SUM(X39:AG39)&gt;0,"Yes","No")</f>
        <v>97</v>
      </c>
      <c r="AJ39" s="744">
        <f>U39</f>
        <v>109</v>
      </c>
      <c r="AK39" s="745"/>
      <c r="AL39" s="745"/>
      <c r="AM39" s="745"/>
      <c r="AN39" s="745"/>
      <c r="AO39" s="745"/>
      <c r="AP39" s="745"/>
      <c r="AQ39" s="745"/>
      <c r="AR39" s="745"/>
      <c r="AS39" s="260">
        <f>SUM(AS12:AS38)</f>
        <v>27</v>
      </c>
      <c r="AT39" s="261">
        <f>AS39*SUM(X39:AG39)</f>
        <v>0</v>
      </c>
    </row>
  </sheetData>
  <mergeCells count="1">
    <mergeCell ref="X2:Y2"/>
  </mergeCell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dimension ref="A1:R25"/>
  <sheetViews>
    <sheetView workbookViewId="0" showGridLines="0" defaultGridColor="1"/>
  </sheetViews>
  <sheetFormatPr defaultColWidth="12.3333" defaultRowHeight="23.15" customHeight="1" outlineLevelRow="0" outlineLevelCol="0"/>
  <cols>
    <col min="1" max="1" width="15.1719" style="746" customWidth="1"/>
    <col min="2" max="2" width="3.67188" style="746" customWidth="1"/>
    <col min="3" max="18" width="5.67188" style="746" customWidth="1"/>
    <col min="19" max="16384" width="12.3516" style="746" customWidth="1"/>
  </cols>
  <sheetData>
    <row r="1" ht="23.5" customHeight="1">
      <c r="A1" t="s" s="747">
        <v>15</v>
      </c>
      <c r="B1" s="748"/>
      <c r="C1" s="749"/>
      <c r="D1" s="749"/>
      <c r="E1" s="749"/>
      <c r="F1" s="749"/>
      <c r="G1" s="749"/>
      <c r="H1" s="749"/>
      <c r="I1" s="749"/>
      <c r="J1" s="749"/>
      <c r="K1" s="749"/>
      <c r="L1" s="749"/>
      <c r="M1" s="749"/>
      <c r="N1" t="s" s="750">
        <v>26</v>
      </c>
      <c r="O1" s="751">
        <f>'DELTA GRP'!AB4</f>
        <v>0</v>
      </c>
      <c r="P1" s="73"/>
      <c r="Q1" s="73"/>
      <c r="R1" s="752"/>
    </row>
    <row r="2" ht="19" customHeight="1">
      <c r="A2" t="s" s="753">
        <v>504</v>
      </c>
      <c r="B2" s="754"/>
      <c r="C2" s="755"/>
      <c r="D2" s="755"/>
      <c r="E2" s="755"/>
      <c r="F2" s="755"/>
      <c r="G2" s="755"/>
      <c r="H2" s="755"/>
      <c r="I2" s="755"/>
      <c r="J2" s="102"/>
      <c r="K2" s="102"/>
      <c r="L2" s="755"/>
      <c r="M2" s="755"/>
      <c r="N2" t="s" s="756">
        <v>505</v>
      </c>
      <c r="O2" s="102"/>
      <c r="P2" s="757"/>
      <c r="Q2" s="758"/>
      <c r="R2" s="759"/>
    </row>
    <row r="3" ht="30.65" customHeight="1">
      <c r="A3" s="760"/>
      <c r="B3" s="761"/>
      <c r="C3" s="761"/>
      <c r="D3" s="761"/>
      <c r="E3" s="761"/>
      <c r="F3" s="761"/>
      <c r="G3" s="761"/>
      <c r="H3" s="761"/>
      <c r="I3" s="761"/>
      <c r="J3" s="761"/>
      <c r="K3" s="761"/>
      <c r="L3" s="761"/>
      <c r="M3" s="762"/>
      <c r="N3" s="763"/>
      <c r="O3" s="764"/>
      <c r="P3" s="765"/>
      <c r="Q3" s="766"/>
      <c r="R3" s="767"/>
    </row>
    <row r="4" ht="21.65" customHeight="1">
      <c r="A4" s="768"/>
      <c r="B4" s="769"/>
      <c r="C4" s="769"/>
      <c r="D4" s="769"/>
      <c r="E4" s="769"/>
      <c r="F4" s="769"/>
      <c r="G4" s="770"/>
      <c r="H4" s="770"/>
      <c r="I4" s="770"/>
      <c r="J4" s="770"/>
      <c r="K4" s="770"/>
      <c r="L4" s="770"/>
      <c r="M4" s="770"/>
      <c r="N4" s="770"/>
      <c r="O4" s="770"/>
      <c r="P4" s="771">
        <f>SUM(P7:P25)</f>
        <v>0</v>
      </c>
      <c r="Q4" s="772">
        <f>SUM(Q7:Q25)</f>
        <v>0</v>
      </c>
      <c r="R4" s="773">
        <f>SUM(R7:R25)</f>
        <v>0</v>
      </c>
    </row>
    <row r="5" ht="43" customHeight="1" hidden="1">
      <c r="A5" s="768"/>
      <c r="B5" s="774"/>
      <c r="C5" t="s" s="170">
        <v>77</v>
      </c>
      <c r="D5" t="s" s="170">
        <v>78</v>
      </c>
      <c r="E5" t="s" s="170">
        <v>79</v>
      </c>
      <c r="F5" t="s" s="170">
        <v>80</v>
      </c>
      <c r="G5" t="s" s="170">
        <v>81</v>
      </c>
      <c r="H5" t="s" s="170">
        <v>82</v>
      </c>
      <c r="I5" t="s" s="170">
        <v>83</v>
      </c>
      <c r="J5" t="s" s="170">
        <v>84</v>
      </c>
      <c r="K5" t="s" s="170">
        <v>85</v>
      </c>
      <c r="L5" t="s" s="170">
        <v>86</v>
      </c>
      <c r="M5" t="s" s="170">
        <v>87</v>
      </c>
      <c r="N5" t="s" s="170">
        <v>88</v>
      </c>
      <c r="O5" t="s" s="170">
        <v>89</v>
      </c>
      <c r="P5" s="775"/>
      <c r="Q5" s="776"/>
      <c r="R5" s="777"/>
    </row>
    <row r="6" ht="55.5" customHeight="1">
      <c r="A6" t="s" s="778">
        <v>506</v>
      </c>
      <c r="B6" t="s" s="779">
        <v>507</v>
      </c>
      <c r="C6" t="s" s="780">
        <v>34</v>
      </c>
      <c r="D6" t="s" s="780">
        <v>35</v>
      </c>
      <c r="E6" t="s" s="780">
        <v>36</v>
      </c>
      <c r="F6" t="s" s="780">
        <v>37</v>
      </c>
      <c r="G6" t="s" s="780">
        <v>38</v>
      </c>
      <c r="H6" t="s" s="780">
        <v>39</v>
      </c>
      <c r="I6" t="s" s="780">
        <v>40</v>
      </c>
      <c r="J6" t="s" s="780">
        <v>508</v>
      </c>
      <c r="K6" t="s" s="780">
        <v>42</v>
      </c>
      <c r="L6" t="s" s="780">
        <v>43</v>
      </c>
      <c r="M6" t="s" s="780">
        <v>44</v>
      </c>
      <c r="N6" t="s" s="780">
        <v>45</v>
      </c>
      <c r="O6" t="s" s="780">
        <v>46</v>
      </c>
      <c r="P6" t="s" s="781">
        <v>509</v>
      </c>
      <c r="Q6" t="s" s="782">
        <v>510</v>
      </c>
      <c r="R6" t="s" s="782">
        <v>511</v>
      </c>
    </row>
    <row r="7" ht="23.15" customHeight="1">
      <c r="A7" t="s" s="783">
        <f>'DELTA GRP'!D12</f>
        <v>512</v>
      </c>
      <c r="B7" t="s" s="784">
        <f>IF('DELTA GRP'!E12=0,"",'DELTA GRP'!E12)</f>
        <v>513</v>
      </c>
      <c r="C7" s="785">
        <f>IF('DELTA GRP'!AB12=0,0,'DELTA GRP'!AB12)+IF('DELTA GRP'!AB$26=0,0,'DELTA GRP'!AB$26)</f>
        <v>0</v>
      </c>
      <c r="D7" s="785">
        <f>IF('DELTA GRP'!AC12=0,0,'DELTA GRP'!AC12)+IF('DELTA GRP'!AC$26=0,0,'DELTA GRP'!AC$26)</f>
        <v>0</v>
      </c>
      <c r="E7" s="785">
        <f>IF('DELTA GRP'!AD12=0,0,'DELTA GRP'!AD12)+IF('DELTA GRP'!AD$26=0,0,'DELTA GRP'!AD$26)</f>
        <v>0</v>
      </c>
      <c r="F7" s="785">
        <f>IF('DELTA GRP'!AE12=0,0,'DELTA GRP'!AE12)+IF('DELTA GRP'!AE$26=0,0,'DELTA GRP'!AE$26)</f>
        <v>0</v>
      </c>
      <c r="G7" s="785">
        <f>IF('DELTA GRP'!AF12=0,0,'DELTA GRP'!AF12)+IF('DELTA GRP'!AF$26=0,0,'DELTA GRP'!AF$26)</f>
        <v>0</v>
      </c>
      <c r="H7" s="785">
        <f>IF('DELTA GRP'!AG12=0,0,'DELTA GRP'!AG12)+IF('DELTA GRP'!AG$26=0,0,'DELTA GRP'!AG$26)</f>
        <v>0</v>
      </c>
      <c r="I7" s="785">
        <f>IF('DELTA GRP'!AH12=0,0,'DELTA GRP'!AH12)+IF('DELTA GRP'!AH$26=0,0,'DELTA GRP'!AH$26)</f>
        <v>0</v>
      </c>
      <c r="J7" s="785">
        <f>IF('DELTA GRP'!AI12=0,0,'DELTA GRP'!AI12)+IF('DELTA GRP'!AI$26=0,0,'DELTA GRP'!AI$26)</f>
        <v>0</v>
      </c>
      <c r="K7" s="785">
        <f>IF('DELTA GRP'!AJ12=0,0,'DELTA GRP'!AJ12)+IF('DELTA GRP'!AJ$26=0,0,'DELTA GRP'!AJ$26)</f>
        <v>0</v>
      </c>
      <c r="L7" s="785">
        <f>IF('DELTA GRP'!AK12=0,0,'DELTA GRP'!AK12)+IF('DELTA GRP'!AK$26=0,0,'DELTA GRP'!AK$26)</f>
        <v>0</v>
      </c>
      <c r="M7" s="785">
        <f>IF('DELTA GRP'!AL12=0,0,'DELTA GRP'!AL12)+IF('DELTA GRP'!AL$26=0,0,'DELTA GRP'!AL$26)</f>
        <v>0</v>
      </c>
      <c r="N7" s="785">
        <f>IF('DELTA GRP'!AM12=0,0,'DELTA GRP'!AM12)+IF('DELTA GRP'!AM$26=0,0,'DELTA GRP'!AM$26)</f>
        <v>0</v>
      </c>
      <c r="O7" s="785">
        <f>IF('DELTA GRP'!AN12=0,0,'DELTA GRP'!AN12)+IF('DELTA GRP'!AN$26=0,0,'DELTA GRP'!AN$26)</f>
        <v>0</v>
      </c>
      <c r="P7" s="786">
        <f>SUM(C7:O7)</f>
        <v>0</v>
      </c>
      <c r="Q7" s="787">
        <f>P7*'DELTA GRP'!X12</f>
        <v>0</v>
      </c>
      <c r="R7" s="787">
        <f>P7*'DELTA GRP'!U12</f>
        <v>0</v>
      </c>
    </row>
    <row r="8" ht="23.15" customHeight="1">
      <c r="A8" t="s" s="783">
        <f>'DELTA GRP'!D13</f>
        <v>514</v>
      </c>
      <c r="B8" t="s" s="784">
        <f>IF('DELTA GRP'!E13=0,"",'DELTA GRP'!E13)</f>
        <v>513</v>
      </c>
      <c r="C8" s="785">
        <f>IF('DELTA GRP'!AB13=0,0,'DELTA GRP'!AB13)+IF('DELTA GRP'!AB$26=0,0,'DELTA GRP'!AB$26)</f>
        <v>0</v>
      </c>
      <c r="D8" s="785">
        <f>IF('DELTA GRP'!AC13=0,0,'DELTA GRP'!AC13)+IF('DELTA GRP'!AC$26=0,0,'DELTA GRP'!AC$26)</f>
        <v>0</v>
      </c>
      <c r="E8" s="785">
        <f>IF('DELTA GRP'!AD13=0,0,'DELTA GRP'!AD13)+IF('DELTA GRP'!AD$26=0,0,'DELTA GRP'!AD$26)</f>
        <v>0</v>
      </c>
      <c r="F8" s="785">
        <f>IF('DELTA GRP'!AE13=0,0,'DELTA GRP'!AE13)+IF('DELTA GRP'!AE$26=0,0,'DELTA GRP'!AE$26)</f>
        <v>0</v>
      </c>
      <c r="G8" s="785">
        <f>IF('DELTA GRP'!AF13=0,0,'DELTA GRP'!AF13)+IF('DELTA GRP'!AF$26=0,0,'DELTA GRP'!AF$26)</f>
        <v>0</v>
      </c>
      <c r="H8" s="785">
        <f>IF('DELTA GRP'!AG13=0,0,'DELTA GRP'!AG13)+IF('DELTA GRP'!AG$26=0,0,'DELTA GRP'!AG$26)</f>
        <v>0</v>
      </c>
      <c r="I8" s="785">
        <f>IF('DELTA GRP'!AH13=0,0,'DELTA GRP'!AH13)+IF('DELTA GRP'!AH$26=0,0,'DELTA GRP'!AH$26)</f>
        <v>0</v>
      </c>
      <c r="J8" s="785">
        <f>IF('DELTA GRP'!AI13=0,0,'DELTA GRP'!AI13)+IF('DELTA GRP'!AI$26=0,0,'DELTA GRP'!AI$26)</f>
        <v>0</v>
      </c>
      <c r="K8" s="785">
        <f>IF('DELTA GRP'!AJ13=0,0,'DELTA GRP'!AJ13)+IF('DELTA GRP'!AJ$26=0,0,'DELTA GRP'!AJ$26)</f>
        <v>0</v>
      </c>
      <c r="L8" s="785">
        <f>IF('DELTA GRP'!AK13=0,0,'DELTA GRP'!AK13)+IF('DELTA GRP'!AK$26=0,0,'DELTA GRP'!AK$26)</f>
        <v>0</v>
      </c>
      <c r="M8" s="785">
        <f>IF('DELTA GRP'!AL13=0,0,'DELTA GRP'!AL13)+IF('DELTA GRP'!AL$26=0,0,'DELTA GRP'!AL$26)</f>
        <v>0</v>
      </c>
      <c r="N8" s="785">
        <f>IF('DELTA GRP'!AM13=0,0,'DELTA GRP'!AM13)+IF('DELTA GRP'!AM$26=0,0,'DELTA GRP'!AM$26)</f>
        <v>0</v>
      </c>
      <c r="O8" s="785">
        <f>IF('DELTA GRP'!AN13=0,0,'DELTA GRP'!AN13)+IF('DELTA GRP'!AN$26=0,0,'DELTA GRP'!AN$26)</f>
        <v>0</v>
      </c>
      <c r="P8" s="786">
        <f>SUM(C8:O8)</f>
        <v>0</v>
      </c>
      <c r="Q8" s="787">
        <f>P8*'DELTA GRP'!X13</f>
        <v>0</v>
      </c>
      <c r="R8" s="787">
        <f>P8*'DELTA GRP'!U13</f>
        <v>0</v>
      </c>
    </row>
    <row r="9" ht="23.15" customHeight="1">
      <c r="A9" t="s" s="783">
        <f>'DELTA GRP'!D14</f>
        <v>515</v>
      </c>
      <c r="B9" t="s" s="784">
        <f>IF('DELTA GRP'!E14=0,"",'DELTA GRP'!E14)</f>
        <v>513</v>
      </c>
      <c r="C9" s="785">
        <f>IF('DELTA GRP'!AB14=0,0,'DELTA GRP'!AB14)+IF('DELTA GRP'!AB$26=0,0,'DELTA GRP'!AB$26)</f>
        <v>0</v>
      </c>
      <c r="D9" s="785">
        <f>IF('DELTA GRP'!AC14=0,0,'DELTA GRP'!AC14)+IF('DELTA GRP'!AC$26=0,0,'DELTA GRP'!AC$26)</f>
        <v>0</v>
      </c>
      <c r="E9" s="785">
        <f>IF('DELTA GRP'!AD14=0,0,'DELTA GRP'!AD14)+IF('DELTA GRP'!AD$26=0,0,'DELTA GRP'!AD$26)</f>
        <v>0</v>
      </c>
      <c r="F9" s="785">
        <f>IF('DELTA GRP'!AE14=0,0,'DELTA GRP'!AE14)+IF('DELTA GRP'!AE$26=0,0,'DELTA GRP'!AE$26)</f>
        <v>0</v>
      </c>
      <c r="G9" s="785">
        <f>IF('DELTA GRP'!AF14=0,0,'DELTA GRP'!AF14)+IF('DELTA GRP'!AF$26=0,0,'DELTA GRP'!AF$26)</f>
        <v>0</v>
      </c>
      <c r="H9" s="785">
        <f>IF('DELTA GRP'!AG14=0,0,'DELTA GRP'!AG14)+IF('DELTA GRP'!AG$26=0,0,'DELTA GRP'!AG$26)</f>
        <v>0</v>
      </c>
      <c r="I9" s="785">
        <f>IF('DELTA GRP'!AH14=0,0,'DELTA GRP'!AH14)+IF('DELTA GRP'!AH$26=0,0,'DELTA GRP'!AH$26)</f>
        <v>0</v>
      </c>
      <c r="J9" s="785">
        <f>IF('DELTA GRP'!AI14=0,0,'DELTA GRP'!AI14)+IF('DELTA GRP'!AI$26=0,0,'DELTA GRP'!AI$26)</f>
        <v>0</v>
      </c>
      <c r="K9" s="785">
        <f>IF('DELTA GRP'!AJ14=0,0,'DELTA GRP'!AJ14)+IF('DELTA GRP'!AJ$26=0,0,'DELTA GRP'!AJ$26)</f>
        <v>0</v>
      </c>
      <c r="L9" s="785">
        <f>IF('DELTA GRP'!AK14=0,0,'DELTA GRP'!AK14)+IF('DELTA GRP'!AK$26=0,0,'DELTA GRP'!AK$26)</f>
        <v>0</v>
      </c>
      <c r="M9" s="785">
        <f>IF('DELTA GRP'!AL14=0,0,'DELTA GRP'!AL14)+IF('DELTA GRP'!AL$26=0,0,'DELTA GRP'!AL$26)</f>
        <v>0</v>
      </c>
      <c r="N9" s="785">
        <f>IF('DELTA GRP'!AM14=0,0,'DELTA GRP'!AM14)+IF('DELTA GRP'!AM$26=0,0,'DELTA GRP'!AM$26)</f>
        <v>0</v>
      </c>
      <c r="O9" s="785">
        <f>IF('DELTA GRP'!AN14=0,0,'DELTA GRP'!AN14)+IF('DELTA GRP'!AN$26=0,0,'DELTA GRP'!AN$26)</f>
        <v>0</v>
      </c>
      <c r="P9" s="786">
        <f>SUM(C9:O9)</f>
        <v>0</v>
      </c>
      <c r="Q9" s="787">
        <f>P9*'DELTA GRP'!X14</f>
        <v>0</v>
      </c>
      <c r="R9" s="787">
        <f>P9*'DELTA GRP'!U14</f>
        <v>0</v>
      </c>
    </row>
    <row r="10" ht="23.15" customHeight="1">
      <c r="A10" t="s" s="783">
        <f>'DELTA GRP'!D15</f>
        <v>516</v>
      </c>
      <c r="B10" t="s" s="784">
        <f>IF('DELTA GRP'!E15=0,"",'DELTA GRP'!E15)</f>
        <v>513</v>
      </c>
      <c r="C10" s="785">
        <f>IF('DELTA GRP'!AB15=0,0,'DELTA GRP'!AB15)+IF('DELTA GRP'!AB$26=0,0,'DELTA GRP'!AB$26)</f>
        <v>0</v>
      </c>
      <c r="D10" s="785">
        <f>IF('DELTA GRP'!AC15=0,0,'DELTA GRP'!AC15)+IF('DELTA GRP'!AC$26=0,0,'DELTA GRP'!AC$26)</f>
        <v>0</v>
      </c>
      <c r="E10" s="785">
        <f>IF('DELTA GRP'!AD15=0,0,'DELTA GRP'!AD15)+IF('DELTA GRP'!AD$26=0,0,'DELTA GRP'!AD$26)</f>
        <v>0</v>
      </c>
      <c r="F10" s="785">
        <f>IF('DELTA GRP'!AE15=0,0,'DELTA GRP'!AE15)+IF('DELTA GRP'!AE$26=0,0,'DELTA GRP'!AE$26)</f>
        <v>0</v>
      </c>
      <c r="G10" s="785">
        <f>IF('DELTA GRP'!AF15=0,0,'DELTA GRP'!AF15)+IF('DELTA GRP'!AF$26=0,0,'DELTA GRP'!AF$26)</f>
        <v>0</v>
      </c>
      <c r="H10" s="785">
        <f>IF('DELTA GRP'!AG15=0,0,'DELTA GRP'!AG15)+IF('DELTA GRP'!AG$26=0,0,'DELTA GRP'!AG$26)</f>
        <v>0</v>
      </c>
      <c r="I10" s="785">
        <f>IF('DELTA GRP'!AH15=0,0,'DELTA GRP'!AH15)+IF('DELTA GRP'!AH$26=0,0,'DELTA GRP'!AH$26)</f>
        <v>0</v>
      </c>
      <c r="J10" s="785">
        <f>IF('DELTA GRP'!AI15=0,0,'DELTA GRP'!AI15)+IF('DELTA GRP'!AI$26=0,0,'DELTA GRP'!AI$26)</f>
        <v>0</v>
      </c>
      <c r="K10" s="785">
        <f>IF('DELTA GRP'!AJ15=0,0,'DELTA GRP'!AJ15)+IF('DELTA GRP'!AJ$26=0,0,'DELTA GRP'!AJ$26)</f>
        <v>0</v>
      </c>
      <c r="L10" s="785">
        <f>IF('DELTA GRP'!AK15=0,0,'DELTA GRP'!AK15)+IF('DELTA GRP'!AK$26=0,0,'DELTA GRP'!AK$26)</f>
        <v>0</v>
      </c>
      <c r="M10" s="785">
        <f>IF('DELTA GRP'!AL15=0,0,'DELTA GRP'!AL15)+IF('DELTA GRP'!AL$26=0,0,'DELTA GRP'!AL$26)</f>
        <v>0</v>
      </c>
      <c r="N10" s="785">
        <f>IF('DELTA GRP'!AM15=0,0,'DELTA GRP'!AM15)+IF('DELTA GRP'!AM$26=0,0,'DELTA GRP'!AM$26)</f>
        <v>0</v>
      </c>
      <c r="O10" s="785">
        <f>IF('DELTA GRP'!AN15=0,0,'DELTA GRP'!AN15)+IF('DELTA GRP'!AN$26=0,0,'DELTA GRP'!AN$26)</f>
        <v>0</v>
      </c>
      <c r="P10" s="786">
        <f>SUM(C10:O10)</f>
        <v>0</v>
      </c>
      <c r="Q10" s="787">
        <f>P10*'DELTA GRP'!X15</f>
        <v>0</v>
      </c>
      <c r="R10" s="787">
        <f>P10*'DELTA GRP'!U15</f>
        <v>0</v>
      </c>
    </row>
    <row r="11" ht="23.15" customHeight="1">
      <c r="A11" t="s" s="783">
        <f>'DELTA GRP'!D16</f>
        <v>517</v>
      </c>
      <c r="B11" t="s" s="784">
        <f>IF('DELTA GRP'!E16=0,"",'DELTA GRP'!E16)</f>
        <v>513</v>
      </c>
      <c r="C11" s="785">
        <f>IF('DELTA GRP'!AB16=0,0,'DELTA GRP'!AB16)+IF('DELTA GRP'!AB$26=0,0,'DELTA GRP'!AB$26)</f>
        <v>0</v>
      </c>
      <c r="D11" s="785">
        <f>IF('DELTA GRP'!AC16=0,0,'DELTA GRP'!AC16)+IF('DELTA GRP'!AC$26=0,0,'DELTA GRP'!AC$26)</f>
        <v>0</v>
      </c>
      <c r="E11" s="785">
        <f>IF('DELTA GRP'!AD16=0,0,'DELTA GRP'!AD16)+IF('DELTA GRP'!AD$26=0,0,'DELTA GRP'!AD$26)</f>
        <v>0</v>
      </c>
      <c r="F11" s="785">
        <f>IF('DELTA GRP'!AE16=0,0,'DELTA GRP'!AE16)+IF('DELTA GRP'!AE$26=0,0,'DELTA GRP'!AE$26)</f>
        <v>0</v>
      </c>
      <c r="G11" s="785">
        <f>IF('DELTA GRP'!AF16=0,0,'DELTA GRP'!AF16)+IF('DELTA GRP'!AF$26=0,0,'DELTA GRP'!AF$26)</f>
        <v>0</v>
      </c>
      <c r="H11" s="785">
        <f>IF('DELTA GRP'!AG16=0,0,'DELTA GRP'!AG16)+IF('DELTA GRP'!AG$26=0,0,'DELTA GRP'!AG$26)</f>
        <v>0</v>
      </c>
      <c r="I11" s="785">
        <f>IF('DELTA GRP'!AH16=0,0,'DELTA GRP'!AH16)+IF('DELTA GRP'!AH$26=0,0,'DELTA GRP'!AH$26)</f>
        <v>0</v>
      </c>
      <c r="J11" s="785">
        <f>IF('DELTA GRP'!AI16=0,0,'DELTA GRP'!AI16)+IF('DELTA GRP'!AI$26=0,0,'DELTA GRP'!AI$26)</f>
        <v>0</v>
      </c>
      <c r="K11" s="785">
        <f>IF('DELTA GRP'!AJ16=0,0,'DELTA GRP'!AJ16)+IF('DELTA GRP'!AJ$26=0,0,'DELTA GRP'!AJ$26)</f>
        <v>0</v>
      </c>
      <c r="L11" s="785">
        <f>IF('DELTA GRP'!AK16=0,0,'DELTA GRP'!AK16)+IF('DELTA GRP'!AK$26=0,0,'DELTA GRP'!AK$26)</f>
        <v>0</v>
      </c>
      <c r="M11" s="785">
        <f>IF('DELTA GRP'!AL16=0,0,'DELTA GRP'!AL16)+IF('DELTA GRP'!AL$26=0,0,'DELTA GRP'!AL$26)</f>
        <v>0</v>
      </c>
      <c r="N11" s="785">
        <f>IF('DELTA GRP'!AM16=0,0,'DELTA GRP'!AM16)+IF('DELTA GRP'!AM$26=0,0,'DELTA GRP'!AM$26)</f>
        <v>0</v>
      </c>
      <c r="O11" s="785">
        <f>IF('DELTA GRP'!AN16=0,0,'DELTA GRP'!AN16)+IF('DELTA GRP'!AN$26=0,0,'DELTA GRP'!AN$26)</f>
        <v>0</v>
      </c>
      <c r="P11" s="786">
        <f>SUM(C11:O11)</f>
        <v>0</v>
      </c>
      <c r="Q11" s="787">
        <f>P11*'DELTA GRP'!X16</f>
        <v>0</v>
      </c>
      <c r="R11" s="787">
        <f>P11*'DELTA GRP'!U16</f>
        <v>0</v>
      </c>
    </row>
    <row r="12" ht="23.15" customHeight="1">
      <c r="A12" t="s" s="783">
        <f>'DELTA GRP'!D17</f>
        <v>518</v>
      </c>
      <c r="B12" t="s" s="784">
        <f>IF('DELTA GRP'!E17=0,"",'DELTA GRP'!E17)</f>
        <v>513</v>
      </c>
      <c r="C12" s="785">
        <f>IF('DELTA GRP'!AB17=0,0,'DELTA GRP'!AB17)+IF('DELTA GRP'!AB$26=0,0,'DELTA GRP'!AB$26)</f>
        <v>0</v>
      </c>
      <c r="D12" s="785">
        <f>IF('DELTA GRP'!AC17=0,0,'DELTA GRP'!AC17)+IF('DELTA GRP'!AC$26=0,0,'DELTA GRP'!AC$26)</f>
        <v>0</v>
      </c>
      <c r="E12" s="785">
        <f>IF('DELTA GRP'!AD17=0,0,'DELTA GRP'!AD17)+IF('DELTA GRP'!AD$26=0,0,'DELTA GRP'!AD$26)</f>
        <v>0</v>
      </c>
      <c r="F12" s="785">
        <f>IF('DELTA GRP'!AE17=0,0,'DELTA GRP'!AE17)+IF('DELTA GRP'!AE$26=0,0,'DELTA GRP'!AE$26)</f>
        <v>0</v>
      </c>
      <c r="G12" s="785">
        <f>IF('DELTA GRP'!AF17=0,0,'DELTA GRP'!AF17)+IF('DELTA GRP'!AF$26=0,0,'DELTA GRP'!AF$26)</f>
        <v>0</v>
      </c>
      <c r="H12" s="785">
        <f>IF('DELTA GRP'!AG17=0,0,'DELTA GRP'!AG17)+IF('DELTA GRP'!AG$26=0,0,'DELTA GRP'!AG$26)</f>
        <v>0</v>
      </c>
      <c r="I12" s="785">
        <f>IF('DELTA GRP'!AH17=0,0,'DELTA GRP'!AH17)+IF('DELTA GRP'!AH$26=0,0,'DELTA GRP'!AH$26)</f>
        <v>0</v>
      </c>
      <c r="J12" s="785">
        <f>IF('DELTA GRP'!AI17=0,0,'DELTA GRP'!AI17)+IF('DELTA GRP'!AI$26=0,0,'DELTA GRP'!AI$26)</f>
        <v>0</v>
      </c>
      <c r="K12" s="785">
        <f>IF('DELTA GRP'!AJ17=0,0,'DELTA GRP'!AJ17)+IF('DELTA GRP'!AJ$26=0,0,'DELTA GRP'!AJ$26)</f>
        <v>0</v>
      </c>
      <c r="L12" s="785">
        <f>IF('DELTA GRP'!AK17=0,0,'DELTA GRP'!AK17)+IF('DELTA GRP'!AK$26=0,0,'DELTA GRP'!AK$26)</f>
        <v>0</v>
      </c>
      <c r="M12" s="785">
        <f>IF('DELTA GRP'!AL17=0,0,'DELTA GRP'!AL17)+IF('DELTA GRP'!AL$26=0,0,'DELTA GRP'!AL$26)</f>
        <v>0</v>
      </c>
      <c r="N12" s="785">
        <f>IF('DELTA GRP'!AM17=0,0,'DELTA GRP'!AM17)+IF('DELTA GRP'!AM$26=0,0,'DELTA GRP'!AM$26)</f>
        <v>0</v>
      </c>
      <c r="O12" s="785">
        <f>IF('DELTA GRP'!AN17=0,0,'DELTA GRP'!AN17)+IF('DELTA GRP'!AN$26=0,0,'DELTA GRP'!AN$26)</f>
        <v>0</v>
      </c>
      <c r="P12" s="786">
        <f>SUM(C12:O12)</f>
        <v>0</v>
      </c>
      <c r="Q12" s="787">
        <f>P12*'DELTA GRP'!X17</f>
        <v>0</v>
      </c>
      <c r="R12" s="787">
        <f>P12*'DELTA GRP'!U17</f>
        <v>0</v>
      </c>
    </row>
    <row r="13" ht="23.15" customHeight="1">
      <c r="A13" t="s" s="783">
        <f>'DELTA GRP'!D18</f>
        <v>519</v>
      </c>
      <c r="B13" t="s" s="784">
        <f>IF('DELTA GRP'!E18=0,"",'DELTA GRP'!E18)</f>
        <v>513</v>
      </c>
      <c r="C13" s="785">
        <f>IF('DELTA GRP'!AB18=0,0,'DELTA GRP'!AB18)+IF('DELTA GRP'!AB$26=0,0,'DELTA GRP'!AB$26)</f>
        <v>0</v>
      </c>
      <c r="D13" s="785">
        <f>IF('DELTA GRP'!AC18=0,0,'DELTA GRP'!AC18)+IF('DELTA GRP'!AC$26=0,0,'DELTA GRP'!AC$26)</f>
        <v>0</v>
      </c>
      <c r="E13" s="785">
        <f>IF('DELTA GRP'!AD18=0,0,'DELTA GRP'!AD18)+IF('DELTA GRP'!AD$26=0,0,'DELTA GRP'!AD$26)</f>
        <v>0</v>
      </c>
      <c r="F13" s="785">
        <f>IF('DELTA GRP'!AE18=0,0,'DELTA GRP'!AE18)+IF('DELTA GRP'!AE$26=0,0,'DELTA GRP'!AE$26)</f>
        <v>0</v>
      </c>
      <c r="G13" s="785">
        <f>IF('DELTA GRP'!AF18=0,0,'DELTA GRP'!AF18)+IF('DELTA GRP'!AF$26=0,0,'DELTA GRP'!AF$26)</f>
        <v>0</v>
      </c>
      <c r="H13" s="785">
        <f>IF('DELTA GRP'!AG18=0,0,'DELTA GRP'!AG18)+IF('DELTA GRP'!AG$26=0,0,'DELTA GRP'!AG$26)</f>
        <v>0</v>
      </c>
      <c r="I13" s="785">
        <f>IF('DELTA GRP'!AH18=0,0,'DELTA GRP'!AH18)+IF('DELTA GRP'!AH$26=0,0,'DELTA GRP'!AH$26)</f>
        <v>0</v>
      </c>
      <c r="J13" s="785">
        <f>IF('DELTA GRP'!AI18=0,0,'DELTA GRP'!AI18)+IF('DELTA GRP'!AI$26=0,0,'DELTA GRP'!AI$26)</f>
        <v>0</v>
      </c>
      <c r="K13" s="785">
        <f>IF('DELTA GRP'!AJ18=0,0,'DELTA GRP'!AJ18)+IF('DELTA GRP'!AJ$26=0,0,'DELTA GRP'!AJ$26)</f>
        <v>0</v>
      </c>
      <c r="L13" s="785">
        <f>IF('DELTA GRP'!AK18=0,0,'DELTA GRP'!AK18)+IF('DELTA GRP'!AK$26=0,0,'DELTA GRP'!AK$26)</f>
        <v>0</v>
      </c>
      <c r="M13" s="785">
        <f>IF('DELTA GRP'!AL18=0,0,'DELTA GRP'!AL18)+IF('DELTA GRP'!AL$26=0,0,'DELTA GRP'!AL$26)</f>
        <v>0</v>
      </c>
      <c r="N13" s="785">
        <f>IF('DELTA GRP'!AM18=0,0,'DELTA GRP'!AM18)+IF('DELTA GRP'!AM$26=0,0,'DELTA GRP'!AM$26)</f>
        <v>0</v>
      </c>
      <c r="O13" s="785">
        <f>IF('DELTA GRP'!AN18=0,0,'DELTA GRP'!AN18)+IF('DELTA GRP'!AN$26=0,0,'DELTA GRP'!AN$26)</f>
        <v>0</v>
      </c>
      <c r="P13" s="786">
        <f>SUM(C13:O13)</f>
        <v>0</v>
      </c>
      <c r="Q13" s="787">
        <f>P13*'DELTA GRP'!X18</f>
        <v>0</v>
      </c>
      <c r="R13" s="787">
        <f>P13*'DELTA GRP'!U18</f>
        <v>0</v>
      </c>
    </row>
    <row r="14" ht="23.15" customHeight="1">
      <c r="A14" t="s" s="783">
        <f>'DELTA GRP'!D19</f>
        <v>520</v>
      </c>
      <c r="B14" t="s" s="784">
        <f>IF('DELTA GRP'!E19=0,"",'DELTA GRP'!E19)</f>
        <v>513</v>
      </c>
      <c r="C14" s="785">
        <f>IF('DELTA GRP'!AB19=0,0,'DELTA GRP'!AB19)+IF('DELTA GRP'!AB$26=0,0,'DELTA GRP'!AB$26)</f>
        <v>0</v>
      </c>
      <c r="D14" s="785">
        <f>IF('DELTA GRP'!AC19=0,0,'DELTA GRP'!AC19)+IF('DELTA GRP'!AC$26=0,0,'DELTA GRP'!AC$26)</f>
        <v>0</v>
      </c>
      <c r="E14" s="785">
        <f>IF('DELTA GRP'!AD19=0,0,'DELTA GRP'!AD19)+IF('DELTA GRP'!AD$26=0,0,'DELTA GRP'!AD$26)</f>
        <v>0</v>
      </c>
      <c r="F14" s="785">
        <f>IF('DELTA GRP'!AE19=0,0,'DELTA GRP'!AE19)+IF('DELTA GRP'!AE$26=0,0,'DELTA GRP'!AE$26)</f>
        <v>0</v>
      </c>
      <c r="G14" s="785">
        <f>IF('DELTA GRP'!AF19=0,0,'DELTA GRP'!AF19)+IF('DELTA GRP'!AF$26=0,0,'DELTA GRP'!AF$26)</f>
        <v>0</v>
      </c>
      <c r="H14" s="785">
        <f>IF('DELTA GRP'!AG19=0,0,'DELTA GRP'!AG19)+IF('DELTA GRP'!AG$26=0,0,'DELTA GRP'!AG$26)</f>
        <v>0</v>
      </c>
      <c r="I14" s="785">
        <f>IF('DELTA GRP'!AH19=0,0,'DELTA GRP'!AH19)+IF('DELTA GRP'!AH$26=0,0,'DELTA GRP'!AH$26)</f>
        <v>0</v>
      </c>
      <c r="J14" s="785">
        <f>IF('DELTA GRP'!AI19=0,0,'DELTA GRP'!AI19)+IF('DELTA GRP'!AI$26=0,0,'DELTA GRP'!AI$26)</f>
        <v>0</v>
      </c>
      <c r="K14" s="785">
        <f>IF('DELTA GRP'!AJ19=0,0,'DELTA GRP'!AJ19)+IF('DELTA GRP'!AJ$26=0,0,'DELTA GRP'!AJ$26)</f>
        <v>0</v>
      </c>
      <c r="L14" s="785">
        <f>IF('DELTA GRP'!AK19=0,0,'DELTA GRP'!AK19)+IF('DELTA GRP'!AK$26=0,0,'DELTA GRP'!AK$26)</f>
        <v>0</v>
      </c>
      <c r="M14" s="785">
        <f>IF('DELTA GRP'!AL19=0,0,'DELTA GRP'!AL19)+IF('DELTA GRP'!AL$26=0,0,'DELTA GRP'!AL$26)</f>
        <v>0</v>
      </c>
      <c r="N14" s="785">
        <f>IF('DELTA GRP'!AM19=0,0,'DELTA GRP'!AM19)+IF('DELTA GRP'!AM$26=0,0,'DELTA GRP'!AM$26)</f>
        <v>0</v>
      </c>
      <c r="O14" s="785">
        <f>IF('DELTA GRP'!AN19=0,0,'DELTA GRP'!AN19)+IF('DELTA GRP'!AN$26=0,0,'DELTA GRP'!AN$26)</f>
        <v>0</v>
      </c>
      <c r="P14" s="786">
        <f>SUM(C14:O14)</f>
        <v>0</v>
      </c>
      <c r="Q14" s="787">
        <f>P14*'DELTA GRP'!X19</f>
        <v>0</v>
      </c>
      <c r="R14" s="787">
        <f>P14*'DELTA GRP'!U19</f>
        <v>0</v>
      </c>
    </row>
    <row r="15" ht="23.15" customHeight="1">
      <c r="A15" t="s" s="783">
        <f>'DELTA GRP'!D20</f>
        <v>521</v>
      </c>
      <c r="B15" t="s" s="784">
        <f>IF('DELTA GRP'!E20=0,"",'DELTA GRP'!E20)</f>
        <v>513</v>
      </c>
      <c r="C15" s="785">
        <f>IF('DELTA GRP'!AB20=0,0,'DELTA GRP'!AB20)+IF('DELTA GRP'!AB$26=0,0,'DELTA GRP'!AB$26)</f>
        <v>0</v>
      </c>
      <c r="D15" s="785">
        <f>IF('DELTA GRP'!AC20=0,0,'DELTA GRP'!AC20)+IF('DELTA GRP'!AC$26=0,0,'DELTA GRP'!AC$26)</f>
        <v>0</v>
      </c>
      <c r="E15" s="785">
        <f>IF('DELTA GRP'!AD20=0,0,'DELTA GRP'!AD20)+IF('DELTA GRP'!AD$26=0,0,'DELTA GRP'!AD$26)</f>
        <v>0</v>
      </c>
      <c r="F15" s="785">
        <f>IF('DELTA GRP'!AE20=0,0,'DELTA GRP'!AE20)+IF('DELTA GRP'!AE$26=0,0,'DELTA GRP'!AE$26)</f>
        <v>0</v>
      </c>
      <c r="G15" s="785">
        <f>IF('DELTA GRP'!AF20=0,0,'DELTA GRP'!AF20)+IF('DELTA GRP'!AF$26=0,0,'DELTA GRP'!AF$26)</f>
        <v>0</v>
      </c>
      <c r="H15" s="785">
        <f>IF('DELTA GRP'!AG20=0,0,'DELTA GRP'!AG20)+IF('DELTA GRP'!AG$26=0,0,'DELTA GRP'!AG$26)</f>
        <v>0</v>
      </c>
      <c r="I15" s="785">
        <f>IF('DELTA GRP'!AH20=0,0,'DELTA GRP'!AH20)+IF('DELTA GRP'!AH$26=0,0,'DELTA GRP'!AH$26)</f>
        <v>0</v>
      </c>
      <c r="J15" s="785">
        <f>IF('DELTA GRP'!AI20=0,0,'DELTA GRP'!AI20)+IF('DELTA GRP'!AI$26=0,0,'DELTA GRP'!AI$26)</f>
        <v>0</v>
      </c>
      <c r="K15" s="785">
        <f>IF('DELTA GRP'!AJ20=0,0,'DELTA GRP'!AJ20)+IF('DELTA GRP'!AJ$26=0,0,'DELTA GRP'!AJ$26)</f>
        <v>0</v>
      </c>
      <c r="L15" s="785">
        <f>IF('DELTA GRP'!AK20=0,0,'DELTA GRP'!AK20)+IF('DELTA GRP'!AK$26=0,0,'DELTA GRP'!AK$26)</f>
        <v>0</v>
      </c>
      <c r="M15" s="785">
        <f>IF('DELTA GRP'!AL20=0,0,'DELTA GRP'!AL20)+IF('DELTA GRP'!AL$26=0,0,'DELTA GRP'!AL$26)</f>
        <v>0</v>
      </c>
      <c r="N15" s="785">
        <f>IF('DELTA GRP'!AM20=0,0,'DELTA GRP'!AM20)+IF('DELTA GRP'!AM$26=0,0,'DELTA GRP'!AM$26)</f>
        <v>0</v>
      </c>
      <c r="O15" s="785">
        <f>IF('DELTA GRP'!AN20=0,0,'DELTA GRP'!AN20)+IF('DELTA GRP'!AN$26=0,0,'DELTA GRP'!AN$26)</f>
        <v>0</v>
      </c>
      <c r="P15" s="786">
        <f>SUM(C15:O15)</f>
        <v>0</v>
      </c>
      <c r="Q15" s="787">
        <f>P15*'DELTA GRP'!X20</f>
        <v>0</v>
      </c>
      <c r="R15" s="787">
        <f>P15*'DELTA GRP'!U20</f>
        <v>0</v>
      </c>
    </row>
    <row r="16" ht="23.15" customHeight="1">
      <c r="A16" t="s" s="783">
        <f>'DELTA GRP'!D21</f>
        <v>522</v>
      </c>
      <c r="B16" t="s" s="784">
        <f>IF('DELTA GRP'!E21=0,"",'DELTA GRP'!E21)</f>
        <v>513</v>
      </c>
      <c r="C16" s="785">
        <f>IF('DELTA GRP'!AB21=0,0,'DELTA GRP'!AB21)+IF('DELTA GRP'!AB$26=0,0,'DELTA GRP'!AB$26)</f>
        <v>0</v>
      </c>
      <c r="D16" s="785">
        <f>IF('DELTA GRP'!AC21=0,0,'DELTA GRP'!AC21)+IF('DELTA GRP'!AC$26=0,0,'DELTA GRP'!AC$26)</f>
        <v>0</v>
      </c>
      <c r="E16" s="785">
        <f>IF('DELTA GRP'!AD21=0,0,'DELTA GRP'!AD21)+IF('DELTA GRP'!AD$26=0,0,'DELTA GRP'!AD$26)</f>
        <v>0</v>
      </c>
      <c r="F16" s="785">
        <f>IF('DELTA GRP'!AE21=0,0,'DELTA GRP'!AE21)+IF('DELTA GRP'!AE$26=0,0,'DELTA GRP'!AE$26)</f>
        <v>0</v>
      </c>
      <c r="G16" s="785">
        <f>IF('DELTA GRP'!AF21=0,0,'DELTA GRP'!AF21)+IF('DELTA GRP'!AF$26=0,0,'DELTA GRP'!AF$26)</f>
        <v>0</v>
      </c>
      <c r="H16" s="785">
        <f>IF('DELTA GRP'!AG21=0,0,'DELTA GRP'!AG21)+IF('DELTA GRP'!AG$26=0,0,'DELTA GRP'!AG$26)</f>
        <v>0</v>
      </c>
      <c r="I16" s="785">
        <f>IF('DELTA GRP'!AH21=0,0,'DELTA GRP'!AH21)+IF('DELTA GRP'!AH$26=0,0,'DELTA GRP'!AH$26)</f>
        <v>0</v>
      </c>
      <c r="J16" s="785">
        <f>IF('DELTA GRP'!AI21=0,0,'DELTA GRP'!AI21)+IF('DELTA GRP'!AI$26=0,0,'DELTA GRP'!AI$26)</f>
        <v>0</v>
      </c>
      <c r="K16" s="785">
        <f>IF('DELTA GRP'!AJ21=0,0,'DELTA GRP'!AJ21)+IF('DELTA GRP'!AJ$26=0,0,'DELTA GRP'!AJ$26)</f>
        <v>0</v>
      </c>
      <c r="L16" s="785">
        <f>IF('DELTA GRP'!AK21=0,0,'DELTA GRP'!AK21)+IF('DELTA GRP'!AK$26=0,0,'DELTA GRP'!AK$26)</f>
        <v>0</v>
      </c>
      <c r="M16" s="785">
        <f>IF('DELTA GRP'!AL21=0,0,'DELTA GRP'!AL21)+IF('DELTA GRP'!AL$26=0,0,'DELTA GRP'!AL$26)</f>
        <v>0</v>
      </c>
      <c r="N16" s="785">
        <f>IF('DELTA GRP'!AM21=0,0,'DELTA GRP'!AM21)+IF('DELTA GRP'!AM$26=0,0,'DELTA GRP'!AM$26)</f>
        <v>0</v>
      </c>
      <c r="O16" s="785">
        <f>IF('DELTA GRP'!AN21=0,0,'DELTA GRP'!AN21)+IF('DELTA GRP'!AN$26=0,0,'DELTA GRP'!AN$26)</f>
        <v>0</v>
      </c>
      <c r="P16" s="786">
        <f>SUM(C16:O16)</f>
        <v>0</v>
      </c>
      <c r="Q16" s="787">
        <f>P16*'DELTA GRP'!X21</f>
        <v>0</v>
      </c>
      <c r="R16" s="787">
        <f>P16*'DELTA GRP'!U21</f>
        <v>0</v>
      </c>
    </row>
    <row r="17" ht="23.15" customHeight="1">
      <c r="A17" t="s" s="783">
        <f>'DELTA GRP'!D22</f>
        <v>523</v>
      </c>
      <c r="B17" t="s" s="784">
        <f>IF('DELTA GRP'!E22=0,"",'DELTA GRP'!E22)</f>
        <v>513</v>
      </c>
      <c r="C17" s="785">
        <f>IF('DELTA GRP'!AB22=0,0,'DELTA GRP'!AB22)+IF('DELTA GRP'!AB$26=0,0,'DELTA GRP'!AB$26)</f>
        <v>0</v>
      </c>
      <c r="D17" s="785">
        <f>IF('DELTA GRP'!AC22=0,0,'DELTA GRP'!AC22)+IF('DELTA GRP'!AC$26=0,0,'DELTA GRP'!AC$26)</f>
        <v>0</v>
      </c>
      <c r="E17" s="785">
        <f>IF('DELTA GRP'!AD22=0,0,'DELTA GRP'!AD22)+IF('DELTA GRP'!AD$26=0,0,'DELTA GRP'!AD$26)</f>
        <v>0</v>
      </c>
      <c r="F17" s="785">
        <f>IF('DELTA GRP'!AE22=0,0,'DELTA GRP'!AE22)+IF('DELTA GRP'!AE$26=0,0,'DELTA GRP'!AE$26)</f>
        <v>0</v>
      </c>
      <c r="G17" s="785">
        <f>IF('DELTA GRP'!AF22=0,0,'DELTA GRP'!AF22)+IF('DELTA GRP'!AF$26=0,0,'DELTA GRP'!AF$26)</f>
        <v>0</v>
      </c>
      <c r="H17" s="785">
        <f>IF('DELTA GRP'!AG22=0,0,'DELTA GRP'!AG22)+IF('DELTA GRP'!AG$26=0,0,'DELTA GRP'!AG$26)</f>
        <v>0</v>
      </c>
      <c r="I17" s="785">
        <f>IF('DELTA GRP'!AH22=0,0,'DELTA GRP'!AH22)+IF('DELTA GRP'!AH$26=0,0,'DELTA GRP'!AH$26)</f>
        <v>0</v>
      </c>
      <c r="J17" s="785">
        <f>IF('DELTA GRP'!AI22=0,0,'DELTA GRP'!AI22)+IF('DELTA GRP'!AI$26=0,0,'DELTA GRP'!AI$26)</f>
        <v>0</v>
      </c>
      <c r="K17" s="785">
        <f>IF('DELTA GRP'!AJ22=0,0,'DELTA GRP'!AJ22)+IF('DELTA GRP'!AJ$26=0,0,'DELTA GRP'!AJ$26)</f>
        <v>0</v>
      </c>
      <c r="L17" s="785">
        <f>IF('DELTA GRP'!AK22=0,0,'DELTA GRP'!AK22)+IF('DELTA GRP'!AK$26=0,0,'DELTA GRP'!AK$26)</f>
        <v>0</v>
      </c>
      <c r="M17" s="785">
        <f>IF('DELTA GRP'!AL22=0,0,'DELTA GRP'!AL22)+IF('DELTA GRP'!AL$26=0,0,'DELTA GRP'!AL$26)</f>
        <v>0</v>
      </c>
      <c r="N17" s="785">
        <f>IF('DELTA GRP'!AM22=0,0,'DELTA GRP'!AM22)+IF('DELTA GRP'!AM$26=0,0,'DELTA GRP'!AM$26)</f>
        <v>0</v>
      </c>
      <c r="O17" s="785">
        <f>IF('DELTA GRP'!AN22=0,0,'DELTA GRP'!AN22)+IF('DELTA GRP'!AN$26=0,0,'DELTA GRP'!AN$26)</f>
        <v>0</v>
      </c>
      <c r="P17" s="786">
        <f>SUM(C17:O17)</f>
        <v>0</v>
      </c>
      <c r="Q17" s="787">
        <f>P17*'DELTA GRP'!X22</f>
        <v>0</v>
      </c>
      <c r="R17" s="787">
        <f>P17*'DELTA GRP'!U22</f>
        <v>0</v>
      </c>
    </row>
    <row r="18" ht="23.15" customHeight="1">
      <c r="A18" t="s" s="783">
        <f>'DELTA GRP'!D23</f>
        <v>524</v>
      </c>
      <c r="B18" t="s" s="784">
        <f>IF('DELTA GRP'!E23=0,"",'DELTA GRP'!E23)</f>
        <v>513</v>
      </c>
      <c r="C18" s="785">
        <f>IF('DELTA GRP'!AB23=0,0,'DELTA GRP'!AB23)+IF('DELTA GRP'!AB$26=0,0,'DELTA GRP'!AB$26)</f>
        <v>0</v>
      </c>
      <c r="D18" s="785">
        <f>IF('DELTA GRP'!AC23=0,0,'DELTA GRP'!AC23)+IF('DELTA GRP'!AC$26=0,0,'DELTA GRP'!AC$26)</f>
        <v>0</v>
      </c>
      <c r="E18" s="785">
        <f>IF('DELTA GRP'!AD23=0,0,'DELTA GRP'!AD23)+IF('DELTA GRP'!AD$26=0,0,'DELTA GRP'!AD$26)</f>
        <v>0</v>
      </c>
      <c r="F18" s="785">
        <f>IF('DELTA GRP'!AE23=0,0,'DELTA GRP'!AE23)+IF('DELTA GRP'!AE$26=0,0,'DELTA GRP'!AE$26)</f>
        <v>0</v>
      </c>
      <c r="G18" s="785">
        <f>IF('DELTA GRP'!AF23=0,0,'DELTA GRP'!AF23)+IF('DELTA GRP'!AF$26=0,0,'DELTA GRP'!AF$26)</f>
        <v>0</v>
      </c>
      <c r="H18" s="785">
        <f>IF('DELTA GRP'!AG23=0,0,'DELTA GRP'!AG23)+IF('DELTA GRP'!AG$26=0,0,'DELTA GRP'!AG$26)</f>
        <v>0</v>
      </c>
      <c r="I18" s="785">
        <f>IF('DELTA GRP'!AH23=0,0,'DELTA GRP'!AH23)+IF('DELTA GRP'!AH$26=0,0,'DELTA GRP'!AH$26)</f>
        <v>0</v>
      </c>
      <c r="J18" s="785">
        <f>IF('DELTA GRP'!AI23=0,0,'DELTA GRP'!AI23)+IF('DELTA GRP'!AI$26=0,0,'DELTA GRP'!AI$26)</f>
        <v>0</v>
      </c>
      <c r="K18" s="785">
        <f>IF('DELTA GRP'!AJ23=0,0,'DELTA GRP'!AJ23)+IF('DELTA GRP'!AJ$26=0,0,'DELTA GRP'!AJ$26)</f>
        <v>0</v>
      </c>
      <c r="L18" s="785">
        <f>IF('DELTA GRP'!AK23=0,0,'DELTA GRP'!AK23)+IF('DELTA GRP'!AK$26=0,0,'DELTA GRP'!AK$26)</f>
        <v>0</v>
      </c>
      <c r="M18" s="785">
        <f>IF('DELTA GRP'!AL23=0,0,'DELTA GRP'!AL23)+IF('DELTA GRP'!AL$26=0,0,'DELTA GRP'!AL$26)</f>
        <v>0</v>
      </c>
      <c r="N18" s="785">
        <f>IF('DELTA GRP'!AM23=0,0,'DELTA GRP'!AM23)+IF('DELTA GRP'!AM$26=0,0,'DELTA GRP'!AM$26)</f>
        <v>0</v>
      </c>
      <c r="O18" s="785">
        <f>IF('DELTA GRP'!AN23=0,0,'DELTA GRP'!AN23)+IF('DELTA GRP'!AN$26=0,0,'DELTA GRP'!AN$26)</f>
        <v>0</v>
      </c>
      <c r="P18" s="786">
        <f>SUM(C18:O18)</f>
        <v>0</v>
      </c>
      <c r="Q18" s="787">
        <f>P18*'DELTA GRP'!X23</f>
        <v>0</v>
      </c>
      <c r="R18" s="787">
        <f>P18*'DELTA GRP'!U23</f>
        <v>0</v>
      </c>
    </row>
    <row r="19" ht="23.15" customHeight="1">
      <c r="A19" t="s" s="783">
        <f>'DELTA GRP'!D24</f>
        <v>525</v>
      </c>
      <c r="B19" t="s" s="784">
        <f>IF('DELTA GRP'!E24=0,"",'DELTA GRP'!E24)</f>
        <v>513</v>
      </c>
      <c r="C19" s="785">
        <f>IF('DELTA GRP'!AB24=0,0,'DELTA GRP'!AB24)+IF('DELTA GRP'!AB$26=0,0,'DELTA GRP'!AB$26)</f>
        <v>0</v>
      </c>
      <c r="D19" s="785">
        <f>IF('DELTA GRP'!AC24=0,0,'DELTA GRP'!AC24)+IF('DELTA GRP'!AC$26=0,0,'DELTA GRP'!AC$26)</f>
        <v>0</v>
      </c>
      <c r="E19" s="785">
        <f>IF('DELTA GRP'!AD24=0,0,'DELTA GRP'!AD24)+IF('DELTA GRP'!AD$26=0,0,'DELTA GRP'!AD$26)</f>
        <v>0</v>
      </c>
      <c r="F19" s="785">
        <f>IF('DELTA GRP'!AE24=0,0,'DELTA GRP'!AE24)+IF('DELTA GRP'!AE$26=0,0,'DELTA GRP'!AE$26)</f>
        <v>0</v>
      </c>
      <c r="G19" s="785">
        <f>IF('DELTA GRP'!AF24=0,0,'DELTA GRP'!AF24)+IF('DELTA GRP'!AF$26=0,0,'DELTA GRP'!AF$26)</f>
        <v>0</v>
      </c>
      <c r="H19" s="785">
        <f>IF('DELTA GRP'!AG24=0,0,'DELTA GRP'!AG24)+IF('DELTA GRP'!AG$26=0,0,'DELTA GRP'!AG$26)</f>
        <v>0</v>
      </c>
      <c r="I19" s="785">
        <f>IF('DELTA GRP'!AH24=0,0,'DELTA GRP'!AH24)+IF('DELTA GRP'!AH$26=0,0,'DELTA GRP'!AH$26)</f>
        <v>0</v>
      </c>
      <c r="J19" s="785">
        <f>IF('DELTA GRP'!AI24=0,0,'DELTA GRP'!AI24)+IF('DELTA GRP'!AI$26=0,0,'DELTA GRP'!AI$26)</f>
        <v>0</v>
      </c>
      <c r="K19" s="785">
        <f>IF('DELTA GRP'!AJ24=0,0,'DELTA GRP'!AJ24)+IF('DELTA GRP'!AJ$26=0,0,'DELTA GRP'!AJ$26)</f>
        <v>0</v>
      </c>
      <c r="L19" s="785">
        <f>IF('DELTA GRP'!AK24=0,0,'DELTA GRP'!AK24)+IF('DELTA GRP'!AK$26=0,0,'DELTA GRP'!AK$26)</f>
        <v>0</v>
      </c>
      <c r="M19" s="785">
        <f>IF('DELTA GRP'!AL24=0,0,'DELTA GRP'!AL24)+IF('DELTA GRP'!AL$26=0,0,'DELTA GRP'!AL$26)</f>
        <v>0</v>
      </c>
      <c r="N19" s="785">
        <f>IF('DELTA GRP'!AM24=0,0,'DELTA GRP'!AM24)+IF('DELTA GRP'!AM$26=0,0,'DELTA GRP'!AM$26)</f>
        <v>0</v>
      </c>
      <c r="O19" s="785">
        <f>IF('DELTA GRP'!AN24=0,0,'DELTA GRP'!AN24)+IF('DELTA GRP'!AN$26=0,0,'DELTA GRP'!AN$26)</f>
        <v>0</v>
      </c>
      <c r="P19" s="786">
        <f>SUM(C19:O19)</f>
        <v>0</v>
      </c>
      <c r="Q19" s="787">
        <f>P19*'DELTA GRP'!X24</f>
        <v>0</v>
      </c>
      <c r="R19" s="787">
        <f>P19*'DELTA GRP'!U24</f>
        <v>0</v>
      </c>
    </row>
    <row r="20" ht="23.15" customHeight="1">
      <c r="A20" t="s" s="783">
        <f>'DELTA GRP'!D25</f>
        <v>526</v>
      </c>
      <c r="B20" t="s" s="784">
        <f>IF('DELTA GRP'!E25=0,"",'DELTA GRP'!E25)</f>
        <v>513</v>
      </c>
      <c r="C20" s="785">
        <f>IF('DELTA GRP'!AB25=0,0,'DELTA GRP'!AB25)+IF('DELTA GRP'!AB$26=0,0,'DELTA GRP'!AB$26)</f>
        <v>0</v>
      </c>
      <c r="D20" s="785">
        <f>IF('DELTA GRP'!AC25=0,0,'DELTA GRP'!AC25)+IF('DELTA GRP'!AC$26=0,0,'DELTA GRP'!AC$26)</f>
        <v>0</v>
      </c>
      <c r="E20" s="785">
        <f>IF('DELTA GRP'!AD25=0,0,'DELTA GRP'!AD25)+IF('DELTA GRP'!AD$26=0,0,'DELTA GRP'!AD$26)</f>
        <v>0</v>
      </c>
      <c r="F20" s="785">
        <f>IF('DELTA GRP'!AE25=0,0,'DELTA GRP'!AE25)+IF('DELTA GRP'!AE$26=0,0,'DELTA GRP'!AE$26)</f>
        <v>0</v>
      </c>
      <c r="G20" s="785">
        <f>IF('DELTA GRP'!AF25=0,0,'DELTA GRP'!AF25)+IF('DELTA GRP'!AF$26=0,0,'DELTA GRP'!AF$26)</f>
        <v>0</v>
      </c>
      <c r="H20" s="785">
        <f>IF('DELTA GRP'!AG25=0,0,'DELTA GRP'!AG25)+IF('DELTA GRP'!AG$26=0,0,'DELTA GRP'!AG$26)</f>
        <v>0</v>
      </c>
      <c r="I20" s="785">
        <f>IF('DELTA GRP'!AH25=0,0,'DELTA GRP'!AH25)+IF('DELTA GRP'!AH$26=0,0,'DELTA GRP'!AH$26)</f>
        <v>0</v>
      </c>
      <c r="J20" s="785">
        <f>IF('DELTA GRP'!AI25=0,0,'DELTA GRP'!AI25)+IF('DELTA GRP'!AI$26=0,0,'DELTA GRP'!AI$26)</f>
        <v>0</v>
      </c>
      <c r="K20" s="785">
        <f>IF('DELTA GRP'!AJ25=0,0,'DELTA GRP'!AJ25)+IF('DELTA GRP'!AJ$26=0,0,'DELTA GRP'!AJ$26)</f>
        <v>0</v>
      </c>
      <c r="L20" s="785">
        <f>IF('DELTA GRP'!AK25=0,0,'DELTA GRP'!AK25)+IF('DELTA GRP'!AK$26=0,0,'DELTA GRP'!AK$26)</f>
        <v>0</v>
      </c>
      <c r="M20" s="785">
        <f>IF('DELTA GRP'!AL25=0,0,'DELTA GRP'!AL25)+IF('DELTA GRP'!AL$26=0,0,'DELTA GRP'!AL$26)</f>
        <v>0</v>
      </c>
      <c r="N20" s="785">
        <f>IF('DELTA GRP'!AM25=0,0,'DELTA GRP'!AM25)+IF('DELTA GRP'!AM$26=0,0,'DELTA GRP'!AM$26)</f>
        <v>0</v>
      </c>
      <c r="O20" s="785">
        <f>IF('DELTA GRP'!AN25=0,0,'DELTA GRP'!AN25)+IF('DELTA GRP'!AN$26=0,0,'DELTA GRP'!AN$26)</f>
        <v>0</v>
      </c>
      <c r="P20" s="786">
        <f>SUM(C20:O20)</f>
        <v>0</v>
      </c>
      <c r="Q20" s="787">
        <f>P20*'DELTA GRP'!X25</f>
        <v>0</v>
      </c>
      <c r="R20" s="787">
        <f>P20*'DELTA GRP'!U25</f>
        <v>0</v>
      </c>
    </row>
    <row r="21" ht="15.35" customHeight="1">
      <c r="A21" s="788"/>
      <c r="B21" s="295"/>
      <c r="C21" s="295"/>
      <c r="D21" s="295"/>
      <c r="E21" s="295"/>
      <c r="F21" s="295"/>
      <c r="G21" s="295"/>
      <c r="H21" s="295"/>
      <c r="I21" s="295"/>
      <c r="J21" s="295"/>
      <c r="K21" s="295"/>
      <c r="L21" s="295"/>
      <c r="M21" s="295"/>
      <c r="N21" s="295"/>
      <c r="O21" s="295"/>
      <c r="P21" s="295"/>
      <c r="Q21" s="295"/>
      <c r="R21" s="789"/>
    </row>
    <row r="22" ht="15.35" customHeight="1">
      <c r="A22" s="790"/>
      <c r="B22" s="79"/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79"/>
      <c r="O22" s="79"/>
      <c r="P22" s="79"/>
      <c r="Q22" s="79"/>
      <c r="R22" s="791"/>
    </row>
    <row r="23" ht="15.35" customHeight="1">
      <c r="A23" s="790"/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79"/>
      <c r="Q23" s="79"/>
      <c r="R23" s="791"/>
    </row>
    <row r="24" ht="15.35" customHeight="1">
      <c r="A24" s="790"/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79"/>
      <c r="P24" s="79"/>
      <c r="Q24" s="79"/>
      <c r="R24" s="791"/>
    </row>
    <row r="25" ht="15.35" customHeight="1">
      <c r="A25" s="792"/>
      <c r="B25" s="301"/>
      <c r="C25" s="301"/>
      <c r="D25" s="301"/>
      <c r="E25" s="301"/>
      <c r="F25" s="301"/>
      <c r="G25" s="301"/>
      <c r="H25" s="301"/>
      <c r="I25" s="301"/>
      <c r="J25" s="301"/>
      <c r="K25" s="301"/>
      <c r="L25" s="301"/>
      <c r="M25" s="301"/>
      <c r="N25" s="301"/>
      <c r="O25" s="301"/>
      <c r="P25" s="301"/>
      <c r="Q25" s="301"/>
      <c r="R25" s="793"/>
    </row>
  </sheetData>
  <mergeCells count="4">
    <mergeCell ref="N3:P3"/>
    <mergeCell ref="B4:F4"/>
    <mergeCell ref="G4:N4"/>
    <mergeCell ref="A3:M3"/>
  </mergeCells>
  <pageMargins left="0.23622" right="0.23622" top="0.748031" bottom="0.748031" header="0.314961" footer="0.314961"/>
  <pageSetup firstPageNumber="1" fitToHeight="1" fitToWidth="1" scale="100" useFirstPageNumber="0" orientation="landscape" pageOrder="downThenOver"/>
  <headerFooter>
    <oddFooter>&amp;C&amp;"Calibri,Regular"&amp;12&amp;K000000Stran &amp;P od &amp;N</oddFooter>
  </headerFooter>
</worksheet>
</file>

<file path=xl/worksheets/sheet6.xml><?xml version="1.0" encoding="utf-8"?>
<worksheet xmlns:r="http://schemas.openxmlformats.org/officeDocument/2006/relationships" xmlns="http://schemas.openxmlformats.org/spreadsheetml/2006/main">
  <dimension ref="A1:R90"/>
  <sheetViews>
    <sheetView workbookViewId="0" showGridLines="0" defaultGridColor="1"/>
  </sheetViews>
  <sheetFormatPr defaultColWidth="8.83333" defaultRowHeight="15.9" customHeight="1" outlineLevelRow="0" outlineLevelCol="0"/>
  <cols>
    <col min="1" max="1" width="11.8516" style="794" customWidth="1"/>
    <col min="2" max="2" width="3.67188" style="794" customWidth="1"/>
    <col min="3" max="18" width="5.67188" style="794" customWidth="1"/>
    <col min="19" max="16384" width="8.85156" style="794" customWidth="1"/>
  </cols>
  <sheetData>
    <row r="1" ht="24.65" customHeight="1">
      <c r="A1" t="s" s="747">
        <v>16</v>
      </c>
      <c r="B1" s="748"/>
      <c r="C1" s="749"/>
      <c r="D1" s="749"/>
      <c r="E1" s="6"/>
      <c r="F1" s="751"/>
      <c r="G1" s="749"/>
      <c r="H1" t="s" s="750">
        <v>26</v>
      </c>
      <c r="I1" s="751">
        <f>'DELTA WOOD'!AC4</f>
        <v>0</v>
      </c>
      <c r="J1" s="751"/>
      <c r="K1" s="751"/>
      <c r="L1" s="751"/>
      <c r="M1" s="749"/>
      <c r="N1" s="749"/>
      <c r="O1" s="749"/>
      <c r="P1" s="5"/>
      <c r="Q1" s="5"/>
      <c r="R1" s="795"/>
    </row>
    <row r="2" ht="14.5" customHeight="1">
      <c r="A2" t="s" s="796">
        <v>504</v>
      </c>
      <c r="B2" s="754"/>
      <c r="C2" s="755"/>
      <c r="D2" s="755"/>
      <c r="E2" s="755"/>
      <c r="F2" s="755"/>
      <c r="G2" s="755"/>
      <c r="H2" s="755"/>
      <c r="I2" s="755"/>
      <c r="J2" s="755"/>
      <c r="K2" s="755"/>
      <c r="L2" s="755"/>
      <c r="M2" s="755"/>
      <c r="N2" s="797"/>
      <c r="O2" s="797"/>
      <c r="P2" t="s" s="798">
        <v>527</v>
      </c>
      <c r="Q2" s="799"/>
      <c r="R2" s="800"/>
    </row>
    <row r="3" ht="25.5" customHeight="1">
      <c r="A3" s="801">
        <f>'GRP - PRODUCTION LIST'!A3</f>
        <v>0</v>
      </c>
      <c r="B3" s="761"/>
      <c r="C3" s="761"/>
      <c r="D3" s="761"/>
      <c r="E3" s="761"/>
      <c r="F3" s="761"/>
      <c r="G3" s="761"/>
      <c r="H3" s="761"/>
      <c r="I3" s="761"/>
      <c r="J3" s="761"/>
      <c r="K3" s="761"/>
      <c r="L3" s="761"/>
      <c r="M3" s="762"/>
      <c r="N3" s="802"/>
      <c r="O3" s="803"/>
      <c r="P3" s="764">
        <f>'GRP - PRODUCTION LIST'!N3</f>
        <v>0</v>
      </c>
      <c r="Q3" s="804"/>
      <c r="R3" s="765"/>
    </row>
    <row r="4" ht="25" customHeight="1">
      <c r="A4" s="805"/>
      <c r="B4" s="769"/>
      <c r="C4" s="769"/>
      <c r="D4" s="769"/>
      <c r="E4" s="769"/>
      <c r="F4" s="769"/>
      <c r="G4" s="770"/>
      <c r="H4" s="770"/>
      <c r="I4" s="770"/>
      <c r="J4" s="770"/>
      <c r="K4" s="770"/>
      <c r="L4" s="770"/>
      <c r="M4" s="770"/>
      <c r="N4" s="806"/>
      <c r="O4" s="806"/>
      <c r="P4" s="807">
        <f>SUM(P7:P85)</f>
        <v>0</v>
      </c>
      <c r="Q4" s="808">
        <f>SUM(Q7:Q85)</f>
        <v>0</v>
      </c>
      <c r="R4" s="809">
        <f>SUM(R7:R85)</f>
        <v>0</v>
      </c>
    </row>
    <row r="5" ht="30" customHeight="1" hidden="1">
      <c r="A5" s="805"/>
      <c r="B5" s="774"/>
      <c r="C5" t="s" s="714">
        <v>77</v>
      </c>
      <c r="D5" t="s" s="714">
        <v>78</v>
      </c>
      <c r="E5" t="s" s="714">
        <v>79</v>
      </c>
      <c r="F5" t="s" s="714">
        <v>80</v>
      </c>
      <c r="G5" t="s" s="714">
        <v>81</v>
      </c>
      <c r="H5" t="s" s="714">
        <v>82</v>
      </c>
      <c r="I5" t="s" s="714">
        <v>83</v>
      </c>
      <c r="J5" t="s" s="714">
        <v>84</v>
      </c>
      <c r="K5" t="s" s="714">
        <v>85</v>
      </c>
      <c r="L5" t="s" s="714">
        <v>86</v>
      </c>
      <c r="M5" t="s" s="714">
        <v>87</v>
      </c>
      <c r="N5" t="s" s="714">
        <v>88</v>
      </c>
      <c r="O5" t="s" s="714">
        <v>89</v>
      </c>
      <c r="P5" s="810"/>
      <c r="Q5" s="808"/>
      <c r="R5" s="809"/>
    </row>
    <row r="6" ht="48.65" customHeight="1">
      <c r="A6" t="s" s="811">
        <v>506</v>
      </c>
      <c r="B6" t="s" s="781">
        <v>528</v>
      </c>
      <c r="C6" t="s" s="780">
        <v>195</v>
      </c>
      <c r="D6" t="s" s="780">
        <v>35</v>
      </c>
      <c r="E6" t="s" s="780">
        <v>196</v>
      </c>
      <c r="F6" t="s" s="780">
        <v>197</v>
      </c>
      <c r="G6" t="s" s="780">
        <v>198</v>
      </c>
      <c r="H6" t="s" s="780">
        <v>199</v>
      </c>
      <c r="I6" t="s" s="780">
        <v>200</v>
      </c>
      <c r="J6" t="s" s="780">
        <v>201</v>
      </c>
      <c r="K6" t="s" s="780">
        <v>61</v>
      </c>
      <c r="L6" t="s" s="780">
        <v>202</v>
      </c>
      <c r="M6" t="s" s="780">
        <v>63</v>
      </c>
      <c r="N6" t="s" s="780">
        <v>203</v>
      </c>
      <c r="O6" t="s" s="780">
        <v>204</v>
      </c>
      <c r="P6" t="s" s="781">
        <v>509</v>
      </c>
      <c r="Q6" t="s" s="782">
        <v>510</v>
      </c>
      <c r="R6" t="s" s="782">
        <v>511</v>
      </c>
    </row>
    <row r="7" ht="16" customHeight="1">
      <c r="A7" t="s" s="783">
        <f>'DELTA WOOD'!D12</f>
        <v>529</v>
      </c>
      <c r="B7" t="s" s="784">
        <f>IF('DELTA WOOD'!E12=0,"",'DELTA WOOD'!E12)</f>
      </c>
      <c r="C7" s="812">
        <f>IF('DELTA WOOD'!AC12=0,0,'DELTA WOOD'!AC12)+IF('DELTA WOOD'!AC$15=0,0,'DELTA WOOD'!AC$15)</f>
        <v>0</v>
      </c>
      <c r="D7" s="812">
        <f>IF('DELTA WOOD'!AD12=0,0,'DELTA WOOD'!AD12)+IF('DELTA WOOD'!AD$15=0,0,'DELTA WOOD'!AD$15)</f>
        <v>0</v>
      </c>
      <c r="E7" s="812">
        <f>IF('DELTA WOOD'!AE12=0,0,'DELTA WOOD'!AE12)+IF('DELTA WOOD'!AE$15=0,0,'DELTA WOOD'!AE$15)</f>
        <v>0</v>
      </c>
      <c r="F7" s="812">
        <f>IF('DELTA WOOD'!AF12=0,0,'DELTA WOOD'!AF12)+IF('DELTA WOOD'!AF$15=0,0,'DELTA WOOD'!AF$15)</f>
        <v>0</v>
      </c>
      <c r="G7" s="812">
        <f>IF('DELTA WOOD'!AG12=0,0,'DELTA WOOD'!AG12)+IF('DELTA WOOD'!AG$15=0,0,'DELTA WOOD'!AG$15)</f>
        <v>0</v>
      </c>
      <c r="H7" s="812">
        <f>IF('DELTA WOOD'!AH12=0,0,'DELTA WOOD'!AH12)+IF('DELTA WOOD'!AH$15=0,0,'DELTA WOOD'!AH$15)</f>
        <v>0</v>
      </c>
      <c r="I7" s="812">
        <f>IF('DELTA WOOD'!AI12=0,0,'DELTA WOOD'!AI12)+IF('DELTA WOOD'!AI$15=0,0,'DELTA WOOD'!AI$15)</f>
        <v>0</v>
      </c>
      <c r="J7" s="812">
        <f>IF('DELTA WOOD'!AJ12=0,0,'DELTA WOOD'!AJ12)+IF('DELTA WOOD'!AJ$15=0,0,'DELTA WOOD'!AJ$15)</f>
        <v>0</v>
      </c>
      <c r="K7" s="812">
        <f>IF('DELTA WOOD'!AK12=0,0,'DELTA WOOD'!AK12)+IF('DELTA WOOD'!AK$15=0,0,'DELTA WOOD'!AK$15)</f>
        <v>0</v>
      </c>
      <c r="L7" s="812">
        <f>IF('DELTA WOOD'!AL12=0,0,'DELTA WOOD'!AL12)+IF('DELTA WOOD'!AL$15=0,0,'DELTA WOOD'!AL$15)</f>
        <v>0</v>
      </c>
      <c r="M7" s="812">
        <f>IF('DELTA WOOD'!AM12=0,0,'DELTA WOOD'!AM12)+IF('DELTA WOOD'!AM$15=0,0,'DELTA WOOD'!AM$15)</f>
        <v>0</v>
      </c>
      <c r="N7" s="812">
        <f>IF('DELTA WOOD'!AN12=0,0,'DELTA WOOD'!AN12)+IF('DELTA WOOD'!AN$15=0,0,'DELTA WOOD'!AN$15)</f>
        <v>0</v>
      </c>
      <c r="O7" s="812">
        <f>IF('DELTA WOOD'!AO12=0,0,'DELTA WOOD'!AO12)+IF('DELTA WOOD'!AO$15=0,0,'DELTA WOOD'!AO$15)</f>
        <v>0</v>
      </c>
      <c r="P7" s="786">
        <f>SUM(C7:O7)</f>
        <v>0</v>
      </c>
      <c r="Q7" s="787">
        <f>P7*'DELTA WOOD'!X12</f>
        <v>0</v>
      </c>
      <c r="R7" s="787">
        <f>P7*'DELTA WOOD'!U12</f>
        <v>0</v>
      </c>
    </row>
    <row r="8" ht="16" customHeight="1">
      <c r="A8" t="s" s="783">
        <f>'DELTA WOOD'!D13</f>
        <v>530</v>
      </c>
      <c r="B8" t="s" s="784">
        <f>IF('DELTA WOOD'!E13=0,"",'DELTA WOOD'!E13)</f>
      </c>
      <c r="C8" s="812">
        <f>IF('DELTA WOOD'!AC13=0,0,'DELTA WOOD'!AC13)+IF('DELTA WOOD'!AC$15=0,0,'DELTA WOOD'!AC$15)</f>
        <v>0</v>
      </c>
      <c r="D8" s="812">
        <f>IF('DELTA WOOD'!AD13=0,0,'DELTA WOOD'!AD13)+IF('DELTA WOOD'!AD$15=0,0,'DELTA WOOD'!AD$15)</f>
        <v>0</v>
      </c>
      <c r="E8" s="812">
        <f>IF('DELTA WOOD'!AE13=0,0,'DELTA WOOD'!AE13)+IF('DELTA WOOD'!AE$15=0,0,'DELTA WOOD'!AE$15)</f>
        <v>0</v>
      </c>
      <c r="F8" s="812">
        <f>IF('DELTA WOOD'!AF13=0,0,'DELTA WOOD'!AF13)+IF('DELTA WOOD'!AF$15=0,0,'DELTA WOOD'!AF$15)</f>
        <v>0</v>
      </c>
      <c r="G8" s="812">
        <f>IF('DELTA WOOD'!AG13=0,0,'DELTA WOOD'!AG13)+IF('DELTA WOOD'!AG$15=0,0,'DELTA WOOD'!AG$15)</f>
        <v>0</v>
      </c>
      <c r="H8" s="812">
        <f>IF('DELTA WOOD'!AH13=0,0,'DELTA WOOD'!AH13)+IF('DELTA WOOD'!AH$15=0,0,'DELTA WOOD'!AH$15)</f>
        <v>0</v>
      </c>
      <c r="I8" s="812">
        <f>IF('DELTA WOOD'!AI13=0,0,'DELTA WOOD'!AI13)+IF('DELTA WOOD'!AI$15=0,0,'DELTA WOOD'!AI$15)</f>
        <v>0</v>
      </c>
      <c r="J8" s="812">
        <f>IF('DELTA WOOD'!AJ13=0,0,'DELTA WOOD'!AJ13)+IF('DELTA WOOD'!AJ$15=0,0,'DELTA WOOD'!AJ$15)</f>
        <v>0</v>
      </c>
      <c r="K8" s="812">
        <f>IF('DELTA WOOD'!AK13=0,0,'DELTA WOOD'!AK13)+IF('DELTA WOOD'!AK$15=0,0,'DELTA WOOD'!AK$15)</f>
        <v>0</v>
      </c>
      <c r="L8" s="812">
        <f>IF('DELTA WOOD'!AL13=0,0,'DELTA WOOD'!AL13)+IF('DELTA WOOD'!AL$15=0,0,'DELTA WOOD'!AL$15)</f>
        <v>0</v>
      </c>
      <c r="M8" s="812">
        <f>IF('DELTA WOOD'!AM13=0,0,'DELTA WOOD'!AM13)+IF('DELTA WOOD'!AM$15=0,0,'DELTA WOOD'!AM$15)</f>
        <v>0</v>
      </c>
      <c r="N8" s="812">
        <f>IF('DELTA WOOD'!AN13=0,0,'DELTA WOOD'!AN13)+IF('DELTA WOOD'!AN$15=0,0,'DELTA WOOD'!AN$15)</f>
        <v>0</v>
      </c>
      <c r="O8" s="812">
        <f>IF('DELTA WOOD'!AO13=0,0,'DELTA WOOD'!AO13)+IF('DELTA WOOD'!AO$15=0,0,'DELTA WOOD'!AO$15)</f>
        <v>0</v>
      </c>
      <c r="P8" s="786">
        <f>SUM(C8:O8)</f>
        <v>0</v>
      </c>
      <c r="Q8" s="787">
        <f>P8*'DELTA WOOD'!X13</f>
        <v>0</v>
      </c>
      <c r="R8" s="787">
        <f>P8*'DELTA WOOD'!U13</f>
        <v>0</v>
      </c>
    </row>
    <row r="9" ht="16" customHeight="1">
      <c r="A9" t="s" s="783">
        <f>'DELTA WOOD'!D14</f>
        <v>531</v>
      </c>
      <c r="B9" t="s" s="784">
        <f>IF('DELTA WOOD'!E14=0,"",'DELTA WOOD'!E14)</f>
      </c>
      <c r="C9" s="812">
        <f>IF('DELTA WOOD'!AC14=0,0,'DELTA WOOD'!AC14)+IF('DELTA WOOD'!AC$15=0,0,'DELTA WOOD'!AC$15)</f>
        <v>0</v>
      </c>
      <c r="D9" s="812">
        <f>IF('DELTA WOOD'!AD14=0,0,'DELTA WOOD'!AD14)+IF('DELTA WOOD'!AD$15=0,0,'DELTA WOOD'!AD$15)</f>
        <v>0</v>
      </c>
      <c r="E9" s="812">
        <f>IF('DELTA WOOD'!AE14=0,0,'DELTA WOOD'!AE14)+IF('DELTA WOOD'!AE$15=0,0,'DELTA WOOD'!AE$15)</f>
        <v>0</v>
      </c>
      <c r="F9" s="812">
        <f>IF('DELTA WOOD'!AF14=0,0,'DELTA WOOD'!AF14)+IF('DELTA WOOD'!AF$15=0,0,'DELTA WOOD'!AF$15)</f>
        <v>0</v>
      </c>
      <c r="G9" s="812">
        <f>IF('DELTA WOOD'!AG14=0,0,'DELTA WOOD'!AG14)+IF('DELTA WOOD'!AG$15=0,0,'DELTA WOOD'!AG$15)</f>
        <v>0</v>
      </c>
      <c r="H9" s="812">
        <f>IF('DELTA WOOD'!AH14=0,0,'DELTA WOOD'!AH14)+IF('DELTA WOOD'!AH$15=0,0,'DELTA WOOD'!AH$15)</f>
        <v>0</v>
      </c>
      <c r="I9" s="812">
        <f>IF('DELTA WOOD'!AI14=0,0,'DELTA WOOD'!AI14)+IF('DELTA WOOD'!AI$15=0,0,'DELTA WOOD'!AI$15)</f>
        <v>0</v>
      </c>
      <c r="J9" s="812">
        <f>IF('DELTA WOOD'!AJ14=0,0,'DELTA WOOD'!AJ14)+IF('DELTA WOOD'!AJ$15=0,0,'DELTA WOOD'!AJ$15)</f>
        <v>0</v>
      </c>
      <c r="K9" s="812">
        <f>IF('DELTA WOOD'!AK14=0,0,'DELTA WOOD'!AK14)+IF('DELTA WOOD'!AK$15=0,0,'DELTA WOOD'!AK$15)</f>
        <v>0</v>
      </c>
      <c r="L9" s="812">
        <f>IF('DELTA WOOD'!AL14=0,0,'DELTA WOOD'!AL14)+IF('DELTA WOOD'!AL$15=0,0,'DELTA WOOD'!AL$15)</f>
        <v>0</v>
      </c>
      <c r="M9" s="812">
        <f>IF('DELTA WOOD'!AM14=0,0,'DELTA WOOD'!AM14)+IF('DELTA WOOD'!AM$15=0,0,'DELTA WOOD'!AM$15)</f>
        <v>0</v>
      </c>
      <c r="N9" s="812">
        <f>IF('DELTA WOOD'!AN14=0,0,'DELTA WOOD'!AN14)+IF('DELTA WOOD'!AN$15=0,0,'DELTA WOOD'!AN$15)</f>
        <v>0</v>
      </c>
      <c r="O9" s="812">
        <f>IF('DELTA WOOD'!AO14=0,0,'DELTA WOOD'!AO14)+IF('DELTA WOOD'!AO$15=0,0,'DELTA WOOD'!AO$15)</f>
        <v>0</v>
      </c>
      <c r="P9" s="786">
        <f>SUM(C9:O9)</f>
        <v>0</v>
      </c>
      <c r="Q9" s="787">
        <f>P9*'DELTA WOOD'!X14</f>
        <v>0</v>
      </c>
      <c r="R9" s="787">
        <f>P9*'DELTA WOOD'!U14</f>
        <v>0</v>
      </c>
    </row>
    <row r="10" ht="16" customHeight="1">
      <c r="A10" s="813"/>
      <c r="B10" s="814"/>
      <c r="C10" s="812"/>
      <c r="D10" s="812"/>
      <c r="E10" s="812"/>
      <c r="F10" s="812"/>
      <c r="G10" s="812"/>
      <c r="H10" s="812"/>
      <c r="I10" s="812"/>
      <c r="J10" s="812"/>
      <c r="K10" s="812"/>
      <c r="L10" s="812"/>
      <c r="M10" s="812"/>
      <c r="N10" s="812"/>
      <c r="O10" s="812"/>
      <c r="P10" s="786">
        <f>SUM(C10:O10)</f>
        <v>0</v>
      </c>
      <c r="Q10" s="787">
        <f>P10*'DELTA WOOD'!X15</f>
        <v>0</v>
      </c>
      <c r="R10" s="787">
        <f>P10*'DELTA WOOD'!U15</f>
        <v>0</v>
      </c>
    </row>
    <row r="11" ht="16" customHeight="1">
      <c r="A11" t="s" s="783">
        <f>'DELTA WOOD'!D17</f>
        <v>532</v>
      </c>
      <c r="B11" t="s" s="784">
        <f>IF('DELTA WOOD'!E17=0,"",'DELTA WOOD'!E17)</f>
      </c>
      <c r="C11" s="812">
        <f>IF('DELTA WOOD'!AC17=0,0,'DELTA WOOD'!AC17)+IF('DELTA WOOD'!AC$21=0,0,'DELTA WOOD'!AC$21)</f>
        <v>0</v>
      </c>
      <c r="D11" s="812">
        <f>IF('DELTA WOOD'!AD17=0,0,'DELTA WOOD'!AD17)+IF('DELTA WOOD'!AD$21=0,0,'DELTA WOOD'!AD$21)</f>
        <v>0</v>
      </c>
      <c r="E11" s="812">
        <f>IF('DELTA WOOD'!AE17=0,0,'DELTA WOOD'!AE17)+IF('DELTA WOOD'!AE$21=0,0,'DELTA WOOD'!AE$21)</f>
        <v>0</v>
      </c>
      <c r="F11" s="812">
        <f>IF('DELTA WOOD'!AF17=0,0,'DELTA WOOD'!AF17)+IF('DELTA WOOD'!AF$21=0,0,'DELTA WOOD'!AF$21)</f>
        <v>0</v>
      </c>
      <c r="G11" s="812">
        <f>IF('DELTA WOOD'!AG17=0,0,'DELTA WOOD'!AG17)+IF('DELTA WOOD'!AG$21=0,0,'DELTA WOOD'!AG$21)</f>
        <v>0</v>
      </c>
      <c r="H11" s="812">
        <f>IF('DELTA WOOD'!AH17=0,0,'DELTA WOOD'!AH17)+IF('DELTA WOOD'!AH$21=0,0,'DELTA WOOD'!AH$21)</f>
        <v>0</v>
      </c>
      <c r="I11" s="812">
        <f>IF('DELTA WOOD'!AI17=0,0,'DELTA WOOD'!AI17)+IF('DELTA WOOD'!AI$21=0,0,'DELTA WOOD'!AI$21)</f>
        <v>0</v>
      </c>
      <c r="J11" s="812">
        <f>IF('DELTA WOOD'!AJ17=0,0,'DELTA WOOD'!AJ17)+IF('DELTA WOOD'!AJ$21=0,0,'DELTA WOOD'!AJ$21)</f>
        <v>0</v>
      </c>
      <c r="K11" s="812">
        <f>IF('DELTA WOOD'!AK17=0,0,'DELTA WOOD'!AK17)+IF('DELTA WOOD'!AK$21=0,0,'DELTA WOOD'!AK$21)</f>
        <v>0</v>
      </c>
      <c r="L11" s="812">
        <f>IF('DELTA WOOD'!AL17=0,0,'DELTA WOOD'!AL17)+IF('DELTA WOOD'!AL$21=0,0,'DELTA WOOD'!AL$21)</f>
        <v>0</v>
      </c>
      <c r="M11" s="812">
        <f>IF('DELTA WOOD'!AM17=0,0,'DELTA WOOD'!AM17)+IF('DELTA WOOD'!AM$21=0,0,'DELTA WOOD'!AM$21)</f>
        <v>0</v>
      </c>
      <c r="N11" s="812">
        <f>IF('DELTA WOOD'!AN17=0,0,'DELTA WOOD'!AN17)+IF('DELTA WOOD'!AN$21=0,0,'DELTA WOOD'!AN$21)</f>
        <v>0</v>
      </c>
      <c r="O11" s="812">
        <f>IF('DELTA WOOD'!AO17=0,0,'DELTA WOOD'!AO17)+IF('DELTA WOOD'!AO$21=0,0,'DELTA WOOD'!AO$21)</f>
        <v>0</v>
      </c>
      <c r="P11" s="786">
        <f>SUM(C11:O11)</f>
        <v>0</v>
      </c>
      <c r="Q11" s="787">
        <f>P11*'DELTA WOOD'!X17</f>
        <v>0</v>
      </c>
      <c r="R11" s="787">
        <f>P11*'DELTA WOOD'!U17</f>
        <v>0</v>
      </c>
    </row>
    <row r="12" ht="16" customHeight="1">
      <c r="A12" t="s" s="783">
        <f>'DELTA WOOD'!D18</f>
        <v>533</v>
      </c>
      <c r="B12" t="s" s="784">
        <f>IF('DELTA WOOD'!E18=0,"",'DELTA WOOD'!E18)</f>
      </c>
      <c r="C12" s="812">
        <f>IF('DELTA WOOD'!AC18=0,0,'DELTA WOOD'!AC18)+IF('DELTA WOOD'!AC$21=0,0,'DELTA WOOD'!AC$21)</f>
        <v>0</v>
      </c>
      <c r="D12" s="812">
        <f>IF('DELTA WOOD'!AD18=0,0,'DELTA WOOD'!AD18)+IF('DELTA WOOD'!AD$21=0,0,'DELTA WOOD'!AD$21)</f>
        <v>0</v>
      </c>
      <c r="E12" s="812">
        <f>IF('DELTA WOOD'!AE18=0,0,'DELTA WOOD'!AE18)+IF('DELTA WOOD'!AE$21=0,0,'DELTA WOOD'!AE$21)</f>
        <v>0</v>
      </c>
      <c r="F12" s="812">
        <f>IF('DELTA WOOD'!AF18=0,0,'DELTA WOOD'!AF18)+IF('DELTA WOOD'!AF$21=0,0,'DELTA WOOD'!AF$21)</f>
        <v>0</v>
      </c>
      <c r="G12" s="812">
        <f>IF('DELTA WOOD'!AG18=0,0,'DELTA WOOD'!AG18)+IF('DELTA WOOD'!AG$21=0,0,'DELTA WOOD'!AG$21)</f>
        <v>0</v>
      </c>
      <c r="H12" s="812">
        <f>IF('DELTA WOOD'!AH18=0,0,'DELTA WOOD'!AH18)+IF('DELTA WOOD'!AH$21=0,0,'DELTA WOOD'!AH$21)</f>
        <v>0</v>
      </c>
      <c r="I12" s="812">
        <f>IF('DELTA WOOD'!AI18=0,0,'DELTA WOOD'!AI18)+IF('DELTA WOOD'!AI$21=0,0,'DELTA WOOD'!AI$21)</f>
        <v>0</v>
      </c>
      <c r="J12" s="812">
        <f>IF('DELTA WOOD'!AJ18=0,0,'DELTA WOOD'!AJ18)+IF('DELTA WOOD'!AJ$21=0,0,'DELTA WOOD'!AJ$21)</f>
        <v>0</v>
      </c>
      <c r="K12" s="812">
        <f>IF('DELTA WOOD'!AK18=0,0,'DELTA WOOD'!AK18)+IF('DELTA WOOD'!AK$21=0,0,'DELTA WOOD'!AK$21)</f>
        <v>0</v>
      </c>
      <c r="L12" s="812">
        <f>IF('DELTA WOOD'!AL18=0,0,'DELTA WOOD'!AL18)+IF('DELTA WOOD'!AL$21=0,0,'DELTA WOOD'!AL$21)</f>
        <v>0</v>
      </c>
      <c r="M12" s="812">
        <f>IF('DELTA WOOD'!AM18=0,0,'DELTA WOOD'!AM18)+IF('DELTA WOOD'!AM$21=0,0,'DELTA WOOD'!AM$21)</f>
        <v>0</v>
      </c>
      <c r="N12" s="812">
        <f>IF('DELTA WOOD'!AN18=0,0,'DELTA WOOD'!AN18)+IF('DELTA WOOD'!AN$21=0,0,'DELTA WOOD'!AN$21)</f>
        <v>0</v>
      </c>
      <c r="O12" s="812">
        <f>IF('DELTA WOOD'!AO18=0,0,'DELTA WOOD'!AO18)+IF('DELTA WOOD'!AO$21=0,0,'DELTA WOOD'!AO$21)</f>
        <v>0</v>
      </c>
      <c r="P12" s="786">
        <f>SUM(C12:O12)</f>
        <v>0</v>
      </c>
      <c r="Q12" s="787">
        <f>P12*'DELTA WOOD'!X18</f>
        <v>0</v>
      </c>
      <c r="R12" s="787">
        <f>P12*'DELTA WOOD'!U18</f>
        <v>0</v>
      </c>
    </row>
    <row r="13" ht="16" customHeight="1">
      <c r="A13" t="s" s="783">
        <f>'DELTA WOOD'!D19</f>
        <v>534</v>
      </c>
      <c r="B13" t="s" s="784">
        <f>IF('DELTA WOOD'!E19=0,"",'DELTA WOOD'!E19)</f>
      </c>
      <c r="C13" s="812">
        <f>IF('DELTA WOOD'!AC19=0,0,'DELTA WOOD'!AC19)+IF('DELTA WOOD'!AC$21=0,0,'DELTA WOOD'!AC$21)</f>
        <v>0</v>
      </c>
      <c r="D13" s="812">
        <f>IF('DELTA WOOD'!AD19=0,0,'DELTA WOOD'!AD19)+IF('DELTA WOOD'!AD$21=0,0,'DELTA WOOD'!AD$21)</f>
        <v>0</v>
      </c>
      <c r="E13" s="812">
        <f>IF('DELTA WOOD'!AE19=0,0,'DELTA WOOD'!AE19)+IF('DELTA WOOD'!AE$21=0,0,'DELTA WOOD'!AE$21)</f>
        <v>0</v>
      </c>
      <c r="F13" s="812">
        <f>IF('DELTA WOOD'!AF19=0,0,'DELTA WOOD'!AF19)+IF('DELTA WOOD'!AF$21=0,0,'DELTA WOOD'!AF$21)</f>
        <v>0</v>
      </c>
      <c r="G13" s="812">
        <f>IF('DELTA WOOD'!AG19=0,0,'DELTA WOOD'!AG19)+IF('DELTA WOOD'!AG$21=0,0,'DELTA WOOD'!AG$21)</f>
        <v>0</v>
      </c>
      <c r="H13" s="812">
        <f>IF('DELTA WOOD'!AH19=0,0,'DELTA WOOD'!AH19)+IF('DELTA WOOD'!AH$21=0,0,'DELTA WOOD'!AH$21)</f>
        <v>0</v>
      </c>
      <c r="I13" s="812">
        <f>IF('DELTA WOOD'!AI19=0,0,'DELTA WOOD'!AI19)+IF('DELTA WOOD'!AI$21=0,0,'DELTA WOOD'!AI$21)</f>
        <v>0</v>
      </c>
      <c r="J13" s="812">
        <f>IF('DELTA WOOD'!AJ19=0,0,'DELTA WOOD'!AJ19)+IF('DELTA WOOD'!AJ$21=0,0,'DELTA WOOD'!AJ$21)</f>
        <v>0</v>
      </c>
      <c r="K13" s="812">
        <f>IF('DELTA WOOD'!AK19=0,0,'DELTA WOOD'!AK19)+IF('DELTA WOOD'!AK$21=0,0,'DELTA WOOD'!AK$21)</f>
        <v>0</v>
      </c>
      <c r="L13" s="812">
        <f>IF('DELTA WOOD'!AL19=0,0,'DELTA WOOD'!AL19)+IF('DELTA WOOD'!AL$21=0,0,'DELTA WOOD'!AL$21)</f>
        <v>0</v>
      </c>
      <c r="M13" s="812">
        <f>IF('DELTA WOOD'!AM19=0,0,'DELTA WOOD'!AM19)+IF('DELTA WOOD'!AM$21=0,0,'DELTA WOOD'!AM$21)</f>
        <v>0</v>
      </c>
      <c r="N13" s="812">
        <f>IF('DELTA WOOD'!AN19=0,0,'DELTA WOOD'!AN19)+IF('DELTA WOOD'!AN$21=0,0,'DELTA WOOD'!AN$21)</f>
        <v>0</v>
      </c>
      <c r="O13" s="812">
        <f>IF('DELTA WOOD'!AO19=0,0,'DELTA WOOD'!AO19)+IF('DELTA WOOD'!AO$21=0,0,'DELTA WOOD'!AO$21)</f>
        <v>0</v>
      </c>
      <c r="P13" s="786">
        <f>SUM(C13:O13)</f>
        <v>0</v>
      </c>
      <c r="Q13" s="787">
        <f>P13*'DELTA WOOD'!X19</f>
        <v>0</v>
      </c>
      <c r="R13" s="787">
        <f>P13*'DELTA WOOD'!U19</f>
        <v>0</v>
      </c>
    </row>
    <row r="14" ht="16" customHeight="1">
      <c r="A14" t="s" s="783">
        <f>'DELTA WOOD'!D20</f>
        <v>535</v>
      </c>
      <c r="B14" t="s" s="784">
        <f>IF('DELTA WOOD'!E20=0,"",'DELTA WOOD'!E20)</f>
      </c>
      <c r="C14" s="812">
        <f>IF('DELTA WOOD'!AC20=0,0,'DELTA WOOD'!AC20)+IF('DELTA WOOD'!AC$21=0,0,'DELTA WOOD'!AC$21)</f>
        <v>0</v>
      </c>
      <c r="D14" s="812">
        <f>IF('DELTA WOOD'!AD20=0,0,'DELTA WOOD'!AD20)+IF('DELTA WOOD'!AD$21=0,0,'DELTA WOOD'!AD$21)</f>
        <v>0</v>
      </c>
      <c r="E14" s="812">
        <f>IF('DELTA WOOD'!AE20=0,0,'DELTA WOOD'!AE20)+IF('DELTA WOOD'!AE$21=0,0,'DELTA WOOD'!AE$21)</f>
        <v>0</v>
      </c>
      <c r="F14" s="812">
        <f>IF('DELTA WOOD'!AF20=0,0,'DELTA WOOD'!AF20)+IF('DELTA WOOD'!AF$21=0,0,'DELTA WOOD'!AF$21)</f>
        <v>0</v>
      </c>
      <c r="G14" s="812">
        <f>IF('DELTA WOOD'!AG20=0,0,'DELTA WOOD'!AG20)+IF('DELTA WOOD'!AG$21=0,0,'DELTA WOOD'!AG$21)</f>
        <v>0</v>
      </c>
      <c r="H14" s="812">
        <f>IF('DELTA WOOD'!AH20=0,0,'DELTA WOOD'!AH20)+IF('DELTA WOOD'!AH$21=0,0,'DELTA WOOD'!AH$21)</f>
        <v>0</v>
      </c>
      <c r="I14" s="812">
        <f>IF('DELTA WOOD'!AI20=0,0,'DELTA WOOD'!AI20)+IF('DELTA WOOD'!AI$21=0,0,'DELTA WOOD'!AI$21)</f>
        <v>0</v>
      </c>
      <c r="J14" s="812">
        <f>IF('DELTA WOOD'!AJ20=0,0,'DELTA WOOD'!AJ20)+IF('DELTA WOOD'!AJ$21=0,0,'DELTA WOOD'!AJ$21)</f>
        <v>0</v>
      </c>
      <c r="K14" s="812">
        <f>IF('DELTA WOOD'!AK20=0,0,'DELTA WOOD'!AK20)+IF('DELTA WOOD'!AK$21=0,0,'DELTA WOOD'!AK$21)</f>
        <v>0</v>
      </c>
      <c r="L14" s="812">
        <f>IF('DELTA WOOD'!AL20=0,0,'DELTA WOOD'!AL20)+IF('DELTA WOOD'!AL$21=0,0,'DELTA WOOD'!AL$21)</f>
        <v>0</v>
      </c>
      <c r="M14" s="812">
        <f>IF('DELTA WOOD'!AM20=0,0,'DELTA WOOD'!AM20)+IF('DELTA WOOD'!AM$21=0,0,'DELTA WOOD'!AM$21)</f>
        <v>0</v>
      </c>
      <c r="N14" s="812">
        <f>IF('DELTA WOOD'!AN20=0,0,'DELTA WOOD'!AN20)+IF('DELTA WOOD'!AN$21=0,0,'DELTA WOOD'!AN$21)</f>
        <v>0</v>
      </c>
      <c r="O14" s="812">
        <f>IF('DELTA WOOD'!AO20=0,0,'DELTA WOOD'!AO20)+IF('DELTA WOOD'!AO$21=0,0,'DELTA WOOD'!AO$21)</f>
        <v>0</v>
      </c>
      <c r="P14" s="786">
        <f>SUM(C14:O14)</f>
        <v>0</v>
      </c>
      <c r="Q14" s="787">
        <f>P14*'DELTA WOOD'!X20</f>
        <v>0</v>
      </c>
      <c r="R14" s="787">
        <f>P14*'DELTA WOOD'!U20</f>
        <v>0</v>
      </c>
    </row>
    <row r="15" ht="16" customHeight="1">
      <c r="A15" s="813"/>
      <c r="B15" s="814"/>
      <c r="C15" s="812"/>
      <c r="D15" s="812"/>
      <c r="E15" s="812"/>
      <c r="F15" s="812"/>
      <c r="G15" s="812"/>
      <c r="H15" s="812"/>
      <c r="I15" s="812"/>
      <c r="J15" s="812"/>
      <c r="K15" s="812"/>
      <c r="L15" s="812"/>
      <c r="M15" s="812"/>
      <c r="N15" s="812"/>
      <c r="O15" s="812"/>
      <c r="P15" s="786">
        <f>SUM(C15:O15)</f>
        <v>0</v>
      </c>
      <c r="Q15" s="787">
        <f>P15*'DELTA WOOD'!X20</f>
        <v>0</v>
      </c>
      <c r="R15" s="787">
        <f>P15*'DELTA WOOD'!U20</f>
        <v>0</v>
      </c>
    </row>
    <row r="16" ht="16" customHeight="1">
      <c r="A16" t="s" s="783">
        <f>'DELTA WOOD'!D23</f>
        <v>536</v>
      </c>
      <c r="B16" t="s" s="784">
        <f>IF('DELTA WOOD'!E23=0,"",'DELTA WOOD'!E23)</f>
      </c>
      <c r="C16" s="812">
        <f>IF('DELTA WOOD'!AC23=0,0,'DELTA WOOD'!AC23)+IF('DELTA WOOD'!AC$47=0,0,'DELTA WOOD'!AC$47)</f>
        <v>0</v>
      </c>
      <c r="D16" s="812">
        <f>IF('DELTA WOOD'!AD23=0,0,'DELTA WOOD'!AD23)+IF('DELTA WOOD'!AD$47=0,0,'DELTA WOOD'!AD$47)</f>
        <v>0</v>
      </c>
      <c r="E16" s="812">
        <f>IF('DELTA WOOD'!AE23=0,0,'DELTA WOOD'!AE23)+IF('DELTA WOOD'!AE$47=0,0,'DELTA WOOD'!AE$47)</f>
        <v>0</v>
      </c>
      <c r="F16" s="812">
        <f>IF('DELTA WOOD'!AF23=0,0,'DELTA WOOD'!AF23)+IF('DELTA WOOD'!AF$47=0,0,'DELTA WOOD'!AF$47)</f>
        <v>0</v>
      </c>
      <c r="G16" s="812">
        <f>IF('DELTA WOOD'!AG23=0,0,'DELTA WOOD'!AG23)+IF('DELTA WOOD'!AG$47=0,0,'DELTA WOOD'!AG$47)</f>
        <v>0</v>
      </c>
      <c r="H16" s="812">
        <f>IF('DELTA WOOD'!AH23=0,0,'DELTA WOOD'!AH23)+IF('DELTA WOOD'!AH$47=0,0,'DELTA WOOD'!AH$47)</f>
        <v>0</v>
      </c>
      <c r="I16" s="812">
        <f>IF('DELTA WOOD'!AI23=0,0,'DELTA WOOD'!AI23)+IF('DELTA WOOD'!AI$47=0,0,'DELTA WOOD'!AI$47)</f>
        <v>0</v>
      </c>
      <c r="J16" s="812">
        <f>IF('DELTA WOOD'!AJ23=0,0,'DELTA WOOD'!AJ23)+IF('DELTA WOOD'!AJ$47=0,0,'DELTA WOOD'!AJ$47)</f>
        <v>0</v>
      </c>
      <c r="K16" s="812">
        <f>IF('DELTA WOOD'!AK23=0,0,'DELTA WOOD'!AK23)+IF('DELTA WOOD'!AK$47=0,0,'DELTA WOOD'!AK$47)</f>
        <v>0</v>
      </c>
      <c r="L16" s="812">
        <f>IF('DELTA WOOD'!AL23=0,0,'DELTA WOOD'!AL23)+IF('DELTA WOOD'!AL$47=0,0,'DELTA WOOD'!AL$47)</f>
        <v>0</v>
      </c>
      <c r="M16" s="812">
        <f>IF('DELTA WOOD'!AM23=0,0,'DELTA WOOD'!AM23)+IF('DELTA WOOD'!AM$47=0,0,'DELTA WOOD'!AM$47)</f>
        <v>0</v>
      </c>
      <c r="N16" s="812">
        <f>IF('DELTA WOOD'!AN23=0,0,'DELTA WOOD'!AN23)+IF('DELTA WOOD'!AN$47=0,0,'DELTA WOOD'!AN$47)</f>
        <v>0</v>
      </c>
      <c r="O16" s="812">
        <f>IF('DELTA WOOD'!AO23=0,0,'DELTA WOOD'!AO23)+IF('DELTA WOOD'!AO$47=0,0,'DELTA WOOD'!AO$47)</f>
        <v>0</v>
      </c>
      <c r="P16" s="786">
        <f>SUM(C16:O16)</f>
        <v>0</v>
      </c>
      <c r="Q16" s="787">
        <f>P16*'DELTA WOOD'!X23</f>
        <v>0</v>
      </c>
      <c r="R16" s="787">
        <f>P16*'DELTA WOOD'!U23</f>
        <v>0</v>
      </c>
    </row>
    <row r="17" ht="16" customHeight="1">
      <c r="A17" t="s" s="783">
        <f>'DELTA WOOD'!D24</f>
        <v>537</v>
      </c>
      <c r="B17" t="s" s="784">
        <f>IF('DELTA WOOD'!E24=0,"",'DELTA WOOD'!E24)</f>
      </c>
      <c r="C17" s="812">
        <f>IF('DELTA WOOD'!AC24=0,0,'DELTA WOOD'!AC24)+IF('DELTA WOOD'!AC$47=0,0,'DELTA WOOD'!AC$47)</f>
        <v>0</v>
      </c>
      <c r="D17" s="812">
        <f>IF('DELTA WOOD'!AD24=0,0,'DELTA WOOD'!AD24)+IF('DELTA WOOD'!AD$47=0,0,'DELTA WOOD'!AD$47)</f>
        <v>0</v>
      </c>
      <c r="E17" s="812">
        <f>IF('DELTA WOOD'!AE24=0,0,'DELTA WOOD'!AE24)+IF('DELTA WOOD'!AE$47=0,0,'DELTA WOOD'!AE$47)</f>
        <v>0</v>
      </c>
      <c r="F17" s="812">
        <f>IF('DELTA WOOD'!AF24=0,0,'DELTA WOOD'!AF24)+IF('DELTA WOOD'!AF$47=0,0,'DELTA WOOD'!AF$47)</f>
        <v>0</v>
      </c>
      <c r="G17" s="812">
        <f>IF('DELTA WOOD'!AG24=0,0,'DELTA WOOD'!AG24)+IF('DELTA WOOD'!AG$47=0,0,'DELTA WOOD'!AG$47)</f>
        <v>0</v>
      </c>
      <c r="H17" s="812">
        <f>IF('DELTA WOOD'!AH24=0,0,'DELTA WOOD'!AH24)+IF('DELTA WOOD'!AH$47=0,0,'DELTA WOOD'!AH$47)</f>
        <v>0</v>
      </c>
      <c r="I17" s="812">
        <f>IF('DELTA WOOD'!AI24=0,0,'DELTA WOOD'!AI24)+IF('DELTA WOOD'!AI$47=0,0,'DELTA WOOD'!AI$47)</f>
        <v>0</v>
      </c>
      <c r="J17" s="812">
        <f>IF('DELTA WOOD'!AJ24=0,0,'DELTA WOOD'!AJ24)+IF('DELTA WOOD'!AJ$47=0,0,'DELTA WOOD'!AJ$47)</f>
        <v>0</v>
      </c>
      <c r="K17" s="812">
        <f>IF('DELTA WOOD'!AK24=0,0,'DELTA WOOD'!AK24)+IF('DELTA WOOD'!AK$47=0,0,'DELTA WOOD'!AK$47)</f>
        <v>0</v>
      </c>
      <c r="L17" s="812">
        <f>IF('DELTA WOOD'!AL24=0,0,'DELTA WOOD'!AL24)+IF('DELTA WOOD'!AL$47=0,0,'DELTA WOOD'!AL$47)</f>
        <v>0</v>
      </c>
      <c r="M17" s="812">
        <f>IF('DELTA WOOD'!AM24=0,0,'DELTA WOOD'!AM24)+IF('DELTA WOOD'!AM$47=0,0,'DELTA WOOD'!AM$47)</f>
        <v>0</v>
      </c>
      <c r="N17" s="812">
        <f>IF('DELTA WOOD'!AN24=0,0,'DELTA WOOD'!AN24)+IF('DELTA WOOD'!AN$47=0,0,'DELTA WOOD'!AN$47)</f>
        <v>0</v>
      </c>
      <c r="O17" s="812">
        <f>IF('DELTA WOOD'!AO24=0,0,'DELTA WOOD'!AO24)+IF('DELTA WOOD'!AO$47=0,0,'DELTA WOOD'!AO$47)</f>
        <v>0</v>
      </c>
      <c r="P17" s="786">
        <f>SUM(C17:O17)</f>
        <v>0</v>
      </c>
      <c r="Q17" s="787">
        <f>P17*'DELTA WOOD'!X24</f>
        <v>0</v>
      </c>
      <c r="R17" s="787">
        <f>P17*'DELTA WOOD'!U24</f>
        <v>0</v>
      </c>
    </row>
    <row r="18" ht="16" customHeight="1">
      <c r="A18" t="s" s="783">
        <f>'DELTA WOOD'!D25</f>
        <v>538</v>
      </c>
      <c r="B18" t="s" s="784">
        <f>IF('DELTA WOOD'!E25=0,"",'DELTA WOOD'!E25)</f>
      </c>
      <c r="C18" s="812">
        <f>IF('DELTA WOOD'!AC25=0,0,'DELTA WOOD'!AC25)+IF('DELTA WOOD'!AC$47=0,0,'DELTA WOOD'!AC$47)</f>
        <v>0</v>
      </c>
      <c r="D18" s="812">
        <f>IF('DELTA WOOD'!AD25=0,0,'DELTA WOOD'!AD25)+IF('DELTA WOOD'!AD$47=0,0,'DELTA WOOD'!AD$47)</f>
        <v>0</v>
      </c>
      <c r="E18" s="812">
        <f>IF('DELTA WOOD'!AE25=0,0,'DELTA WOOD'!AE25)+IF('DELTA WOOD'!AE$47=0,0,'DELTA WOOD'!AE$47)</f>
        <v>0</v>
      </c>
      <c r="F18" s="812">
        <f>IF('DELTA WOOD'!AF25=0,0,'DELTA WOOD'!AF25)+IF('DELTA WOOD'!AF$47=0,0,'DELTA WOOD'!AF$47)</f>
        <v>0</v>
      </c>
      <c r="G18" s="812">
        <f>IF('DELTA WOOD'!AG25=0,0,'DELTA WOOD'!AG25)+IF('DELTA WOOD'!AG$47=0,0,'DELTA WOOD'!AG$47)</f>
        <v>0</v>
      </c>
      <c r="H18" s="812">
        <f>IF('DELTA WOOD'!AH25=0,0,'DELTA WOOD'!AH25)+IF('DELTA WOOD'!AH$47=0,0,'DELTA WOOD'!AH$47)</f>
        <v>0</v>
      </c>
      <c r="I18" s="812">
        <f>IF('DELTA WOOD'!AI25=0,0,'DELTA WOOD'!AI25)+IF('DELTA WOOD'!AI$47=0,0,'DELTA WOOD'!AI$47)</f>
        <v>0</v>
      </c>
      <c r="J18" s="812">
        <f>IF('DELTA WOOD'!AJ25=0,0,'DELTA WOOD'!AJ25)+IF('DELTA WOOD'!AJ$47=0,0,'DELTA WOOD'!AJ$47)</f>
        <v>0</v>
      </c>
      <c r="K18" s="812">
        <f>IF('DELTA WOOD'!AK25=0,0,'DELTA WOOD'!AK25)+IF('DELTA WOOD'!AK$47=0,0,'DELTA WOOD'!AK$47)</f>
        <v>0</v>
      </c>
      <c r="L18" s="812">
        <f>IF('DELTA WOOD'!AL25=0,0,'DELTA WOOD'!AL25)+IF('DELTA WOOD'!AL$47=0,0,'DELTA WOOD'!AL$47)</f>
        <v>0</v>
      </c>
      <c r="M18" s="812">
        <f>IF('DELTA WOOD'!AM25=0,0,'DELTA WOOD'!AM25)+IF('DELTA WOOD'!AM$47=0,0,'DELTA WOOD'!AM$47)</f>
        <v>0</v>
      </c>
      <c r="N18" s="812">
        <f>IF('DELTA WOOD'!AN25=0,0,'DELTA WOOD'!AN25)+IF('DELTA WOOD'!AN$47=0,0,'DELTA WOOD'!AN$47)</f>
        <v>0</v>
      </c>
      <c r="O18" s="812">
        <f>IF('DELTA WOOD'!AO25=0,0,'DELTA WOOD'!AO25)+IF('DELTA WOOD'!AO$47=0,0,'DELTA WOOD'!AO$47)</f>
        <v>0</v>
      </c>
      <c r="P18" s="786">
        <f>SUM(C18:O18)</f>
        <v>0</v>
      </c>
      <c r="Q18" s="787">
        <f>P18*'DELTA WOOD'!X25</f>
        <v>0</v>
      </c>
      <c r="R18" s="787">
        <f>P18*'DELTA WOOD'!U25</f>
        <v>0</v>
      </c>
    </row>
    <row r="19" ht="16" customHeight="1">
      <c r="A19" t="s" s="783">
        <f>'DELTA WOOD'!D26</f>
        <v>539</v>
      </c>
      <c r="B19" t="s" s="784">
        <f>IF('DELTA WOOD'!E26=0,"",'DELTA WOOD'!E26)</f>
      </c>
      <c r="C19" s="812">
        <f>IF('DELTA WOOD'!AC26=0,0,'DELTA WOOD'!AC26)+IF('DELTA WOOD'!AC$47=0,0,'DELTA WOOD'!AC$47)</f>
        <v>0</v>
      </c>
      <c r="D19" s="812">
        <f>IF('DELTA WOOD'!AD26=0,0,'DELTA WOOD'!AD26)+IF('DELTA WOOD'!AD$47=0,0,'DELTA WOOD'!AD$47)</f>
        <v>0</v>
      </c>
      <c r="E19" s="812">
        <f>IF('DELTA WOOD'!AE26=0,0,'DELTA WOOD'!AE26)+IF('DELTA WOOD'!AE$47=0,0,'DELTA WOOD'!AE$47)</f>
        <v>0</v>
      </c>
      <c r="F19" s="812">
        <f>IF('DELTA WOOD'!AF26=0,0,'DELTA WOOD'!AF26)+IF('DELTA WOOD'!AF$47=0,0,'DELTA WOOD'!AF$47)</f>
        <v>0</v>
      </c>
      <c r="G19" s="812">
        <f>IF('DELTA WOOD'!AG26=0,0,'DELTA WOOD'!AG26)+IF('DELTA WOOD'!AG$47=0,0,'DELTA WOOD'!AG$47)</f>
        <v>0</v>
      </c>
      <c r="H19" s="812">
        <f>IF('DELTA WOOD'!AH26=0,0,'DELTA WOOD'!AH26)+IF('DELTA WOOD'!AH$47=0,0,'DELTA WOOD'!AH$47)</f>
        <v>0</v>
      </c>
      <c r="I19" s="812">
        <f>IF('DELTA WOOD'!AI26=0,0,'DELTA WOOD'!AI26)+IF('DELTA WOOD'!AI$47=0,0,'DELTA WOOD'!AI$47)</f>
        <v>0</v>
      </c>
      <c r="J19" s="812">
        <f>IF('DELTA WOOD'!AJ26=0,0,'DELTA WOOD'!AJ26)+IF('DELTA WOOD'!AJ$47=0,0,'DELTA WOOD'!AJ$47)</f>
        <v>0</v>
      </c>
      <c r="K19" s="812">
        <f>IF('DELTA WOOD'!AK26=0,0,'DELTA WOOD'!AK26)+IF('DELTA WOOD'!AK$47=0,0,'DELTA WOOD'!AK$47)</f>
        <v>0</v>
      </c>
      <c r="L19" s="812">
        <f>IF('DELTA WOOD'!AL26=0,0,'DELTA WOOD'!AL26)+IF('DELTA WOOD'!AL$47=0,0,'DELTA WOOD'!AL$47)</f>
        <v>0</v>
      </c>
      <c r="M19" s="812">
        <f>IF('DELTA WOOD'!AM26=0,0,'DELTA WOOD'!AM26)+IF('DELTA WOOD'!AM$47=0,0,'DELTA WOOD'!AM$47)</f>
        <v>0</v>
      </c>
      <c r="N19" s="812">
        <f>IF('DELTA WOOD'!AN26=0,0,'DELTA WOOD'!AN26)+IF('DELTA WOOD'!AN$47=0,0,'DELTA WOOD'!AN$47)</f>
        <v>0</v>
      </c>
      <c r="O19" s="812">
        <f>IF('DELTA WOOD'!AO26=0,0,'DELTA WOOD'!AO26)+IF('DELTA WOOD'!AO$47=0,0,'DELTA WOOD'!AO$47)</f>
        <v>0</v>
      </c>
      <c r="P19" s="786">
        <f>SUM(C19:O19)</f>
        <v>0</v>
      </c>
      <c r="Q19" s="787">
        <f>P19*'DELTA WOOD'!X26</f>
        <v>0</v>
      </c>
      <c r="R19" s="787">
        <f>P19*'DELTA WOOD'!U26</f>
        <v>0</v>
      </c>
    </row>
    <row r="20" ht="16" customHeight="1">
      <c r="A20" t="s" s="783">
        <f>'DELTA WOOD'!D27</f>
        <v>540</v>
      </c>
      <c r="B20" t="s" s="784">
        <f>IF('DELTA WOOD'!E27=0,"",'DELTA WOOD'!E27)</f>
      </c>
      <c r="C20" s="812">
        <f>IF('DELTA WOOD'!AC27=0,0,'DELTA WOOD'!AC27)+IF('DELTA WOOD'!AC$47=0,0,'DELTA WOOD'!AC$47)</f>
        <v>0</v>
      </c>
      <c r="D20" s="812">
        <f>IF('DELTA WOOD'!AD27=0,0,'DELTA WOOD'!AD27)+IF('DELTA WOOD'!AD$47=0,0,'DELTA WOOD'!AD$47)</f>
        <v>0</v>
      </c>
      <c r="E20" s="812">
        <f>IF('DELTA WOOD'!AE27=0,0,'DELTA WOOD'!AE27)+IF('DELTA WOOD'!AE$47=0,0,'DELTA WOOD'!AE$47)</f>
        <v>0</v>
      </c>
      <c r="F20" s="812">
        <f>IF('DELTA WOOD'!AF27=0,0,'DELTA WOOD'!AF27)+IF('DELTA WOOD'!AF$47=0,0,'DELTA WOOD'!AF$47)</f>
        <v>0</v>
      </c>
      <c r="G20" s="812">
        <f>IF('DELTA WOOD'!AG27=0,0,'DELTA WOOD'!AG27)+IF('DELTA WOOD'!AG$47=0,0,'DELTA WOOD'!AG$47)</f>
        <v>0</v>
      </c>
      <c r="H20" s="812">
        <f>IF('DELTA WOOD'!AH27=0,0,'DELTA WOOD'!AH27)+IF('DELTA WOOD'!AH$47=0,0,'DELTA WOOD'!AH$47)</f>
        <v>0</v>
      </c>
      <c r="I20" s="812">
        <f>IF('DELTA WOOD'!AI27=0,0,'DELTA WOOD'!AI27)+IF('DELTA WOOD'!AI$47=0,0,'DELTA WOOD'!AI$47)</f>
        <v>0</v>
      </c>
      <c r="J20" s="812">
        <f>IF('DELTA WOOD'!AJ27=0,0,'DELTA WOOD'!AJ27)+IF('DELTA WOOD'!AJ$47=0,0,'DELTA WOOD'!AJ$47)</f>
        <v>0</v>
      </c>
      <c r="K20" s="812">
        <f>IF('DELTA WOOD'!AK27=0,0,'DELTA WOOD'!AK27)+IF('DELTA WOOD'!AK$47=0,0,'DELTA WOOD'!AK$47)</f>
        <v>0</v>
      </c>
      <c r="L20" s="812">
        <f>IF('DELTA WOOD'!AL27=0,0,'DELTA WOOD'!AL27)+IF('DELTA WOOD'!AL$47=0,0,'DELTA WOOD'!AL$47)</f>
        <v>0</v>
      </c>
      <c r="M20" s="812">
        <f>IF('DELTA WOOD'!AM27=0,0,'DELTA WOOD'!AM27)+IF('DELTA WOOD'!AM$47=0,0,'DELTA WOOD'!AM$47)</f>
        <v>0</v>
      </c>
      <c r="N20" s="812">
        <f>IF('DELTA WOOD'!AN27=0,0,'DELTA WOOD'!AN27)+IF('DELTA WOOD'!AN$47=0,0,'DELTA WOOD'!AN$47)</f>
        <v>0</v>
      </c>
      <c r="O20" s="812">
        <f>IF('DELTA WOOD'!AO27=0,0,'DELTA WOOD'!AO27)+IF('DELTA WOOD'!AO$47=0,0,'DELTA WOOD'!AO$47)</f>
        <v>0</v>
      </c>
      <c r="P20" s="786">
        <f>SUM(C20:O20)</f>
        <v>0</v>
      </c>
      <c r="Q20" s="787">
        <f>P20*'DELTA WOOD'!X27</f>
        <v>0</v>
      </c>
      <c r="R20" s="787">
        <f>P20*'DELTA WOOD'!U27</f>
        <v>0</v>
      </c>
    </row>
    <row r="21" ht="16" customHeight="1">
      <c r="A21" t="s" s="783">
        <f>'DELTA WOOD'!D28</f>
        <v>541</v>
      </c>
      <c r="B21" t="s" s="784">
        <f>IF('DELTA WOOD'!E28=0,"",'DELTA WOOD'!E28)</f>
      </c>
      <c r="C21" s="812">
        <f>IF('DELTA WOOD'!AC28=0,0,'DELTA WOOD'!AC28)+IF('DELTA WOOD'!AC$47=0,0,'DELTA WOOD'!AC$47)</f>
        <v>0</v>
      </c>
      <c r="D21" s="812">
        <f>IF('DELTA WOOD'!AD28=0,0,'DELTA WOOD'!AD28)+IF('DELTA WOOD'!AD$47=0,0,'DELTA WOOD'!AD$47)</f>
        <v>0</v>
      </c>
      <c r="E21" s="812">
        <f>IF('DELTA WOOD'!AE28=0,0,'DELTA WOOD'!AE28)+IF('DELTA WOOD'!AE$47=0,0,'DELTA WOOD'!AE$47)</f>
        <v>0</v>
      </c>
      <c r="F21" s="812">
        <f>IF('DELTA WOOD'!AF28=0,0,'DELTA WOOD'!AF28)+IF('DELTA WOOD'!AF$47=0,0,'DELTA WOOD'!AF$47)</f>
        <v>0</v>
      </c>
      <c r="G21" s="812">
        <f>IF('DELTA WOOD'!AG28=0,0,'DELTA WOOD'!AG28)+IF('DELTA WOOD'!AG$47=0,0,'DELTA WOOD'!AG$47)</f>
        <v>0</v>
      </c>
      <c r="H21" s="812">
        <f>IF('DELTA WOOD'!AH28=0,0,'DELTA WOOD'!AH28)+IF('DELTA WOOD'!AH$47=0,0,'DELTA WOOD'!AH$47)</f>
        <v>0</v>
      </c>
      <c r="I21" s="812">
        <f>IF('DELTA WOOD'!AI28=0,0,'DELTA WOOD'!AI28)+IF('DELTA WOOD'!AI$47=0,0,'DELTA WOOD'!AI$47)</f>
        <v>0</v>
      </c>
      <c r="J21" s="812">
        <f>IF('DELTA WOOD'!AJ28=0,0,'DELTA WOOD'!AJ28)+IF('DELTA WOOD'!AJ$47=0,0,'DELTA WOOD'!AJ$47)</f>
        <v>0</v>
      </c>
      <c r="K21" s="812">
        <f>IF('DELTA WOOD'!AK28=0,0,'DELTA WOOD'!AK28)+IF('DELTA WOOD'!AK$47=0,0,'DELTA WOOD'!AK$47)</f>
        <v>0</v>
      </c>
      <c r="L21" s="812">
        <f>IF('DELTA WOOD'!AL28=0,0,'DELTA WOOD'!AL28)+IF('DELTA WOOD'!AL$47=0,0,'DELTA WOOD'!AL$47)</f>
        <v>0</v>
      </c>
      <c r="M21" s="812">
        <f>IF('DELTA WOOD'!AM28=0,0,'DELTA WOOD'!AM28)+IF('DELTA WOOD'!AM$47=0,0,'DELTA WOOD'!AM$47)</f>
        <v>0</v>
      </c>
      <c r="N21" s="812">
        <f>IF('DELTA WOOD'!AN28=0,0,'DELTA WOOD'!AN28)+IF('DELTA WOOD'!AN$47=0,0,'DELTA WOOD'!AN$47)</f>
        <v>0</v>
      </c>
      <c r="O21" s="812">
        <f>IF('DELTA WOOD'!AO28=0,0,'DELTA WOOD'!AO28)+IF('DELTA WOOD'!AO$47=0,0,'DELTA WOOD'!AO$47)</f>
        <v>0</v>
      </c>
      <c r="P21" s="786">
        <f>SUM(C21:O21)</f>
        <v>0</v>
      </c>
      <c r="Q21" s="787">
        <f>P21*'DELTA WOOD'!X28</f>
        <v>0</v>
      </c>
      <c r="R21" s="787">
        <f>P21*'DELTA WOOD'!U28</f>
        <v>0</v>
      </c>
    </row>
    <row r="22" ht="16" customHeight="1">
      <c r="A22" t="s" s="783">
        <f>'DELTA WOOD'!D29</f>
        <v>542</v>
      </c>
      <c r="B22" t="s" s="784">
        <f>IF('DELTA WOOD'!E29=0,"",'DELTA WOOD'!E29)</f>
      </c>
      <c r="C22" s="812">
        <f>IF('DELTA WOOD'!AC29=0,0,'DELTA WOOD'!AC29)+IF('DELTA WOOD'!AC$47=0,0,'DELTA WOOD'!AC$47)</f>
        <v>0</v>
      </c>
      <c r="D22" s="812">
        <f>IF('DELTA WOOD'!AD29=0,0,'DELTA WOOD'!AD29)+IF('DELTA WOOD'!AD$47=0,0,'DELTA WOOD'!AD$47)</f>
        <v>0</v>
      </c>
      <c r="E22" s="812">
        <f>IF('DELTA WOOD'!AE29=0,0,'DELTA WOOD'!AE29)+IF('DELTA WOOD'!AE$47=0,0,'DELTA WOOD'!AE$47)</f>
        <v>0</v>
      </c>
      <c r="F22" s="812">
        <f>IF('DELTA WOOD'!AF29=0,0,'DELTA WOOD'!AF29)+IF('DELTA WOOD'!AF$47=0,0,'DELTA WOOD'!AF$47)</f>
        <v>0</v>
      </c>
      <c r="G22" s="812">
        <f>IF('DELTA WOOD'!AG29=0,0,'DELTA WOOD'!AG29)+IF('DELTA WOOD'!AG$47=0,0,'DELTA WOOD'!AG$47)</f>
        <v>0</v>
      </c>
      <c r="H22" s="812">
        <f>IF('DELTA WOOD'!AH29=0,0,'DELTA WOOD'!AH29)+IF('DELTA WOOD'!AH$47=0,0,'DELTA WOOD'!AH$47)</f>
        <v>0</v>
      </c>
      <c r="I22" s="812">
        <f>IF('DELTA WOOD'!AI29=0,0,'DELTA WOOD'!AI29)+IF('DELTA WOOD'!AI$47=0,0,'DELTA WOOD'!AI$47)</f>
        <v>0</v>
      </c>
      <c r="J22" s="812">
        <f>IF('DELTA WOOD'!AJ29=0,0,'DELTA WOOD'!AJ29)+IF('DELTA WOOD'!AJ$47=0,0,'DELTA WOOD'!AJ$47)</f>
        <v>0</v>
      </c>
      <c r="K22" s="812">
        <f>IF('DELTA WOOD'!AK29=0,0,'DELTA WOOD'!AK29)+IF('DELTA WOOD'!AK$47=0,0,'DELTA WOOD'!AK$47)</f>
        <v>0</v>
      </c>
      <c r="L22" s="812">
        <f>IF('DELTA WOOD'!AL29=0,0,'DELTA WOOD'!AL29)+IF('DELTA WOOD'!AL$47=0,0,'DELTA WOOD'!AL$47)</f>
        <v>0</v>
      </c>
      <c r="M22" s="812">
        <f>IF('DELTA WOOD'!AM29=0,0,'DELTA WOOD'!AM29)+IF('DELTA WOOD'!AM$47=0,0,'DELTA WOOD'!AM$47)</f>
        <v>0</v>
      </c>
      <c r="N22" s="812">
        <f>IF('DELTA WOOD'!AN29=0,0,'DELTA WOOD'!AN29)+IF('DELTA WOOD'!AN$47=0,0,'DELTA WOOD'!AN$47)</f>
        <v>0</v>
      </c>
      <c r="O22" s="812">
        <f>IF('DELTA WOOD'!AO29=0,0,'DELTA WOOD'!AO29)+IF('DELTA WOOD'!AO$47=0,0,'DELTA WOOD'!AO$47)</f>
        <v>0</v>
      </c>
      <c r="P22" s="786">
        <f>SUM(C22:O22)</f>
        <v>0</v>
      </c>
      <c r="Q22" s="787">
        <f>P22*'DELTA WOOD'!X29</f>
        <v>0</v>
      </c>
      <c r="R22" s="787">
        <f>P22*'DELTA WOOD'!U29</f>
        <v>0</v>
      </c>
    </row>
    <row r="23" ht="16" customHeight="1">
      <c r="A23" t="s" s="783">
        <f>'DELTA WOOD'!D30</f>
        <v>543</v>
      </c>
      <c r="B23" t="s" s="784">
        <f>IF('DELTA WOOD'!E30=0,"",'DELTA WOOD'!E30)</f>
      </c>
      <c r="C23" s="812">
        <f>IF('DELTA WOOD'!AC30=0,0,'DELTA WOOD'!AC30)+IF('DELTA WOOD'!AC$47=0,0,'DELTA WOOD'!AC$47)</f>
        <v>0</v>
      </c>
      <c r="D23" s="812">
        <f>IF('DELTA WOOD'!AD30=0,0,'DELTA WOOD'!AD30)+IF('DELTA WOOD'!AD$47=0,0,'DELTA WOOD'!AD$47)</f>
        <v>0</v>
      </c>
      <c r="E23" s="812">
        <f>IF('DELTA WOOD'!AE30=0,0,'DELTA WOOD'!AE30)+IF('DELTA WOOD'!AE$47=0,0,'DELTA WOOD'!AE$47)</f>
        <v>0</v>
      </c>
      <c r="F23" s="812">
        <f>IF('DELTA WOOD'!AF30=0,0,'DELTA WOOD'!AF30)+IF('DELTA WOOD'!AF$47=0,0,'DELTA WOOD'!AF$47)</f>
        <v>0</v>
      </c>
      <c r="G23" s="812">
        <f>IF('DELTA WOOD'!AG30=0,0,'DELTA WOOD'!AG30)+IF('DELTA WOOD'!AG$47=0,0,'DELTA WOOD'!AG$47)</f>
        <v>0</v>
      </c>
      <c r="H23" s="812">
        <f>IF('DELTA WOOD'!AH30=0,0,'DELTA WOOD'!AH30)+IF('DELTA WOOD'!AH$47=0,0,'DELTA WOOD'!AH$47)</f>
        <v>0</v>
      </c>
      <c r="I23" s="812">
        <f>IF('DELTA WOOD'!AI30=0,0,'DELTA WOOD'!AI30)+IF('DELTA WOOD'!AI$47=0,0,'DELTA WOOD'!AI$47)</f>
        <v>0</v>
      </c>
      <c r="J23" s="812">
        <f>IF('DELTA WOOD'!AJ30=0,0,'DELTA WOOD'!AJ30)+IF('DELTA WOOD'!AJ$47=0,0,'DELTA WOOD'!AJ$47)</f>
        <v>0</v>
      </c>
      <c r="K23" s="812">
        <f>IF('DELTA WOOD'!AK30=0,0,'DELTA WOOD'!AK30)+IF('DELTA WOOD'!AK$47=0,0,'DELTA WOOD'!AK$47)</f>
        <v>0</v>
      </c>
      <c r="L23" s="812">
        <f>IF('DELTA WOOD'!AL30=0,0,'DELTA WOOD'!AL30)+IF('DELTA WOOD'!AL$47=0,0,'DELTA WOOD'!AL$47)</f>
        <v>0</v>
      </c>
      <c r="M23" s="812">
        <f>IF('DELTA WOOD'!AM30=0,0,'DELTA WOOD'!AM30)+IF('DELTA WOOD'!AM$47=0,0,'DELTA WOOD'!AM$47)</f>
        <v>0</v>
      </c>
      <c r="N23" s="812">
        <f>IF('DELTA WOOD'!AN30=0,0,'DELTA WOOD'!AN30)+IF('DELTA WOOD'!AN$47=0,0,'DELTA WOOD'!AN$47)</f>
        <v>0</v>
      </c>
      <c r="O23" s="812">
        <f>IF('DELTA WOOD'!AO30=0,0,'DELTA WOOD'!AO30)+IF('DELTA WOOD'!AO$47=0,0,'DELTA WOOD'!AO$47)</f>
        <v>0</v>
      </c>
      <c r="P23" s="786">
        <f>SUM(C23:O23)</f>
        <v>0</v>
      </c>
      <c r="Q23" s="787">
        <f>P23*'DELTA WOOD'!X30</f>
        <v>0</v>
      </c>
      <c r="R23" s="787">
        <f>P23*'DELTA WOOD'!U30</f>
        <v>0</v>
      </c>
    </row>
    <row r="24" ht="16" customHeight="1">
      <c r="A24" t="s" s="783">
        <f>'DELTA WOOD'!D31</f>
        <v>544</v>
      </c>
      <c r="B24" t="s" s="784">
        <f>IF('DELTA WOOD'!E31=0,"",'DELTA WOOD'!E31)</f>
      </c>
      <c r="C24" s="812">
        <f>IF('DELTA WOOD'!AC31=0,0,'DELTA WOOD'!AC31)+IF('DELTA WOOD'!AC$47=0,0,'DELTA WOOD'!AC$47)</f>
        <v>0</v>
      </c>
      <c r="D24" s="812">
        <f>IF('DELTA WOOD'!AD31=0,0,'DELTA WOOD'!AD31)+IF('DELTA WOOD'!AD$47=0,0,'DELTA WOOD'!AD$47)</f>
        <v>0</v>
      </c>
      <c r="E24" s="812">
        <f>IF('DELTA WOOD'!AE31=0,0,'DELTA WOOD'!AE31)+IF('DELTA WOOD'!AE$47=0,0,'DELTA WOOD'!AE$47)</f>
        <v>0</v>
      </c>
      <c r="F24" s="812">
        <f>IF('DELTA WOOD'!AF31=0,0,'DELTA WOOD'!AF31)+IF('DELTA WOOD'!AF$47=0,0,'DELTA WOOD'!AF$47)</f>
        <v>0</v>
      </c>
      <c r="G24" s="812">
        <f>IF('DELTA WOOD'!AG31=0,0,'DELTA WOOD'!AG31)+IF('DELTA WOOD'!AG$47=0,0,'DELTA WOOD'!AG$47)</f>
        <v>0</v>
      </c>
      <c r="H24" s="812">
        <f>IF('DELTA WOOD'!AH31=0,0,'DELTA WOOD'!AH31)+IF('DELTA WOOD'!AH$47=0,0,'DELTA WOOD'!AH$47)</f>
        <v>0</v>
      </c>
      <c r="I24" s="812">
        <f>IF('DELTA WOOD'!AI31=0,0,'DELTA WOOD'!AI31)+IF('DELTA WOOD'!AI$47=0,0,'DELTA WOOD'!AI$47)</f>
        <v>0</v>
      </c>
      <c r="J24" s="812">
        <f>IF('DELTA WOOD'!AJ31=0,0,'DELTA WOOD'!AJ31)+IF('DELTA WOOD'!AJ$47=0,0,'DELTA WOOD'!AJ$47)</f>
        <v>0</v>
      </c>
      <c r="K24" s="812">
        <f>IF('DELTA WOOD'!AK31=0,0,'DELTA WOOD'!AK31)+IF('DELTA WOOD'!AK$47=0,0,'DELTA WOOD'!AK$47)</f>
        <v>0</v>
      </c>
      <c r="L24" s="812">
        <f>IF('DELTA WOOD'!AL31=0,0,'DELTA WOOD'!AL31)+IF('DELTA WOOD'!AL$47=0,0,'DELTA WOOD'!AL$47)</f>
        <v>0</v>
      </c>
      <c r="M24" s="812">
        <f>IF('DELTA WOOD'!AM31=0,0,'DELTA WOOD'!AM31)+IF('DELTA WOOD'!AM$47=0,0,'DELTA WOOD'!AM$47)</f>
        <v>0</v>
      </c>
      <c r="N24" s="812">
        <f>IF('DELTA WOOD'!AN31=0,0,'DELTA WOOD'!AN31)+IF('DELTA WOOD'!AN$47=0,0,'DELTA WOOD'!AN$47)</f>
        <v>0</v>
      </c>
      <c r="O24" s="812">
        <f>IF('DELTA WOOD'!AO31=0,0,'DELTA WOOD'!AO31)+IF('DELTA WOOD'!AO$47=0,0,'DELTA WOOD'!AO$47)</f>
        <v>0</v>
      </c>
      <c r="P24" s="786">
        <f>SUM(C24:O24)</f>
        <v>0</v>
      </c>
      <c r="Q24" s="787">
        <f>P24*'DELTA WOOD'!X31</f>
        <v>0</v>
      </c>
      <c r="R24" s="787">
        <f>P24*'DELTA WOOD'!U31</f>
        <v>0</v>
      </c>
    </row>
    <row r="25" ht="16" customHeight="1">
      <c r="A25" t="s" s="783">
        <f>'DELTA WOOD'!D32</f>
        <v>545</v>
      </c>
      <c r="B25" t="s" s="784">
        <f>IF('DELTA WOOD'!E32=0,"",'DELTA WOOD'!E32)</f>
      </c>
      <c r="C25" s="812">
        <f>IF('DELTA WOOD'!AC32=0,0,'DELTA WOOD'!AC32)+IF('DELTA WOOD'!AC$47=0,0,'DELTA WOOD'!AC$47)</f>
        <v>0</v>
      </c>
      <c r="D25" s="812">
        <f>IF('DELTA WOOD'!AD32=0,0,'DELTA WOOD'!AD32)+IF('DELTA WOOD'!AD$47=0,0,'DELTA WOOD'!AD$47)</f>
        <v>0</v>
      </c>
      <c r="E25" s="812">
        <f>IF('DELTA WOOD'!AE32=0,0,'DELTA WOOD'!AE32)+IF('DELTA WOOD'!AE$47=0,0,'DELTA WOOD'!AE$47)</f>
        <v>0</v>
      </c>
      <c r="F25" s="812">
        <f>IF('DELTA WOOD'!AF32=0,0,'DELTA WOOD'!AF32)+IF('DELTA WOOD'!AF$47=0,0,'DELTA WOOD'!AF$47)</f>
        <v>0</v>
      </c>
      <c r="G25" s="812">
        <f>IF('DELTA WOOD'!AG32=0,0,'DELTA WOOD'!AG32)+IF('DELTA WOOD'!AG$47=0,0,'DELTA WOOD'!AG$47)</f>
        <v>0</v>
      </c>
      <c r="H25" s="812">
        <f>IF('DELTA WOOD'!AH32=0,0,'DELTA WOOD'!AH32)+IF('DELTA WOOD'!AH$47=0,0,'DELTA WOOD'!AH$47)</f>
        <v>0</v>
      </c>
      <c r="I25" s="812">
        <f>IF('DELTA WOOD'!AI32=0,0,'DELTA WOOD'!AI32)+IF('DELTA WOOD'!AI$47=0,0,'DELTA WOOD'!AI$47)</f>
        <v>0</v>
      </c>
      <c r="J25" s="812">
        <f>IF('DELTA WOOD'!AJ32=0,0,'DELTA WOOD'!AJ32)+IF('DELTA WOOD'!AJ$47=0,0,'DELTA WOOD'!AJ$47)</f>
        <v>0</v>
      </c>
      <c r="K25" s="812">
        <f>IF('DELTA WOOD'!AK32=0,0,'DELTA WOOD'!AK32)+IF('DELTA WOOD'!AK$47=0,0,'DELTA WOOD'!AK$47)</f>
        <v>0</v>
      </c>
      <c r="L25" s="812">
        <f>IF('DELTA WOOD'!AL32=0,0,'DELTA WOOD'!AL32)+IF('DELTA WOOD'!AL$47=0,0,'DELTA WOOD'!AL$47)</f>
        <v>0</v>
      </c>
      <c r="M25" s="812">
        <f>IF('DELTA WOOD'!AM32=0,0,'DELTA WOOD'!AM32)+IF('DELTA WOOD'!AM$47=0,0,'DELTA WOOD'!AM$47)</f>
        <v>0</v>
      </c>
      <c r="N25" s="812">
        <f>IF('DELTA WOOD'!AN32=0,0,'DELTA WOOD'!AN32)+IF('DELTA WOOD'!AN$47=0,0,'DELTA WOOD'!AN$47)</f>
        <v>0</v>
      </c>
      <c r="O25" s="812">
        <f>IF('DELTA WOOD'!AO32=0,0,'DELTA WOOD'!AO32)+IF('DELTA WOOD'!AO$47=0,0,'DELTA WOOD'!AO$47)</f>
        <v>0</v>
      </c>
      <c r="P25" s="786">
        <f>SUM(C25:O25)</f>
        <v>0</v>
      </c>
      <c r="Q25" s="787">
        <f>P25*'DELTA WOOD'!X32</f>
        <v>0</v>
      </c>
      <c r="R25" s="787">
        <f>P25*'DELTA WOOD'!U32</f>
        <v>0</v>
      </c>
    </row>
    <row r="26" ht="16" customHeight="1">
      <c r="A26" t="s" s="783">
        <f>'DELTA WOOD'!D33</f>
        <v>546</v>
      </c>
      <c r="B26" t="s" s="784">
        <f>IF('DELTA WOOD'!E33=0,"",'DELTA WOOD'!E33)</f>
      </c>
      <c r="C26" s="812">
        <f>IF('DELTA WOOD'!AC33=0,0,'DELTA WOOD'!AC33)+IF('DELTA WOOD'!AC$47=0,0,'DELTA WOOD'!AC$47)</f>
        <v>0</v>
      </c>
      <c r="D26" s="812">
        <f>IF('DELTA WOOD'!AD33=0,0,'DELTA WOOD'!AD33)+IF('DELTA WOOD'!AD$47=0,0,'DELTA WOOD'!AD$47)</f>
        <v>0</v>
      </c>
      <c r="E26" s="812">
        <f>IF('DELTA WOOD'!AE33=0,0,'DELTA WOOD'!AE33)+IF('DELTA WOOD'!AE$47=0,0,'DELTA WOOD'!AE$47)</f>
        <v>0</v>
      </c>
      <c r="F26" s="812">
        <f>IF('DELTA WOOD'!AF33=0,0,'DELTA WOOD'!AF33)+IF('DELTA WOOD'!AF$47=0,0,'DELTA WOOD'!AF$47)</f>
        <v>0</v>
      </c>
      <c r="G26" s="812">
        <f>IF('DELTA WOOD'!AG33=0,0,'DELTA WOOD'!AG33)+IF('DELTA WOOD'!AG$47=0,0,'DELTA WOOD'!AG$47)</f>
        <v>0</v>
      </c>
      <c r="H26" s="812">
        <f>IF('DELTA WOOD'!AH33=0,0,'DELTA WOOD'!AH33)+IF('DELTA WOOD'!AH$47=0,0,'DELTA WOOD'!AH$47)</f>
        <v>0</v>
      </c>
      <c r="I26" s="812">
        <f>IF('DELTA WOOD'!AI33=0,0,'DELTA WOOD'!AI33)+IF('DELTA WOOD'!AI$47=0,0,'DELTA WOOD'!AI$47)</f>
        <v>0</v>
      </c>
      <c r="J26" s="812">
        <f>IF('DELTA WOOD'!AJ33=0,0,'DELTA WOOD'!AJ33)+IF('DELTA WOOD'!AJ$47=0,0,'DELTA WOOD'!AJ$47)</f>
        <v>0</v>
      </c>
      <c r="K26" s="812">
        <f>IF('DELTA WOOD'!AK33=0,0,'DELTA WOOD'!AK33)+IF('DELTA WOOD'!AK$47=0,0,'DELTA WOOD'!AK$47)</f>
        <v>0</v>
      </c>
      <c r="L26" s="812">
        <f>IF('DELTA WOOD'!AL33=0,0,'DELTA WOOD'!AL33)+IF('DELTA WOOD'!AL$47=0,0,'DELTA WOOD'!AL$47)</f>
        <v>0</v>
      </c>
      <c r="M26" s="812">
        <f>IF('DELTA WOOD'!AM33=0,0,'DELTA WOOD'!AM33)+IF('DELTA WOOD'!AM$47=0,0,'DELTA WOOD'!AM$47)</f>
        <v>0</v>
      </c>
      <c r="N26" s="812">
        <f>IF('DELTA WOOD'!AN33=0,0,'DELTA WOOD'!AN33)+IF('DELTA WOOD'!AN$47=0,0,'DELTA WOOD'!AN$47)</f>
        <v>0</v>
      </c>
      <c r="O26" s="812">
        <f>IF('DELTA WOOD'!AO33=0,0,'DELTA WOOD'!AO33)+IF('DELTA WOOD'!AO$47=0,0,'DELTA WOOD'!AO$47)</f>
        <v>0</v>
      </c>
      <c r="P26" s="786">
        <f>SUM(C26:O26)</f>
        <v>0</v>
      </c>
      <c r="Q26" s="787">
        <f>P26*'DELTA WOOD'!X33</f>
        <v>0</v>
      </c>
      <c r="R26" s="787">
        <f>P26*'DELTA WOOD'!U33</f>
        <v>0</v>
      </c>
    </row>
    <row r="27" ht="16" customHeight="1">
      <c r="A27" t="s" s="783">
        <f>'DELTA WOOD'!D34</f>
        <v>547</v>
      </c>
      <c r="B27" t="s" s="784">
        <f>IF('DELTA WOOD'!E34=0,"",'DELTA WOOD'!E34)</f>
      </c>
      <c r="C27" s="812">
        <f>IF('DELTA WOOD'!AC34=0,0,'DELTA WOOD'!AC34)+IF('DELTA WOOD'!AC$47=0,0,'DELTA WOOD'!AC$47)</f>
        <v>0</v>
      </c>
      <c r="D27" s="812">
        <f>IF('DELTA WOOD'!AD34=0,0,'DELTA WOOD'!AD34)+IF('DELTA WOOD'!AD$47=0,0,'DELTA WOOD'!AD$47)</f>
        <v>0</v>
      </c>
      <c r="E27" s="812">
        <f>IF('DELTA WOOD'!AE34=0,0,'DELTA WOOD'!AE34)+IF('DELTA WOOD'!AE$47=0,0,'DELTA WOOD'!AE$47)</f>
        <v>0</v>
      </c>
      <c r="F27" s="812">
        <f>IF('DELTA WOOD'!AF34=0,0,'DELTA WOOD'!AF34)+IF('DELTA WOOD'!AF$47=0,0,'DELTA WOOD'!AF$47)</f>
        <v>0</v>
      </c>
      <c r="G27" s="812">
        <f>IF('DELTA WOOD'!AG34=0,0,'DELTA WOOD'!AG34)+IF('DELTA WOOD'!AG$47=0,0,'DELTA WOOD'!AG$47)</f>
        <v>0</v>
      </c>
      <c r="H27" s="812">
        <f>IF('DELTA WOOD'!AH34=0,0,'DELTA WOOD'!AH34)+IF('DELTA WOOD'!AH$47=0,0,'DELTA WOOD'!AH$47)</f>
        <v>0</v>
      </c>
      <c r="I27" s="812">
        <f>IF('DELTA WOOD'!AI34=0,0,'DELTA WOOD'!AI34)+IF('DELTA WOOD'!AI$47=0,0,'DELTA WOOD'!AI$47)</f>
        <v>0</v>
      </c>
      <c r="J27" s="812">
        <f>IF('DELTA WOOD'!AJ34=0,0,'DELTA WOOD'!AJ34)+IF('DELTA WOOD'!AJ$47=0,0,'DELTA WOOD'!AJ$47)</f>
        <v>0</v>
      </c>
      <c r="K27" s="812">
        <f>IF('DELTA WOOD'!AK34=0,0,'DELTA WOOD'!AK34)+IF('DELTA WOOD'!AK$47=0,0,'DELTA WOOD'!AK$47)</f>
        <v>0</v>
      </c>
      <c r="L27" s="812">
        <f>IF('DELTA WOOD'!AL34=0,0,'DELTA WOOD'!AL34)+IF('DELTA WOOD'!AL$47=0,0,'DELTA WOOD'!AL$47)</f>
        <v>0</v>
      </c>
      <c r="M27" s="812">
        <f>IF('DELTA WOOD'!AM34=0,0,'DELTA WOOD'!AM34)+IF('DELTA WOOD'!AM$47=0,0,'DELTA WOOD'!AM$47)</f>
        <v>0</v>
      </c>
      <c r="N27" s="812">
        <f>IF('DELTA WOOD'!AN34=0,0,'DELTA WOOD'!AN34)+IF('DELTA WOOD'!AN$47=0,0,'DELTA WOOD'!AN$47)</f>
        <v>0</v>
      </c>
      <c r="O27" s="812">
        <f>IF('DELTA WOOD'!AO34=0,0,'DELTA WOOD'!AO34)+IF('DELTA WOOD'!AO$47=0,0,'DELTA WOOD'!AO$47)</f>
        <v>0</v>
      </c>
      <c r="P27" s="786">
        <f>SUM(C27:O27)</f>
        <v>0</v>
      </c>
      <c r="Q27" s="787">
        <f>P27*'DELTA WOOD'!X34</f>
        <v>0</v>
      </c>
      <c r="R27" s="787">
        <f>P27*'DELTA WOOD'!U34</f>
        <v>0</v>
      </c>
    </row>
    <row r="28" ht="16" customHeight="1">
      <c r="A28" t="s" s="783">
        <f>'DELTA WOOD'!D35</f>
        <v>548</v>
      </c>
      <c r="B28" t="s" s="784">
        <f>IF('DELTA WOOD'!E35=0,"",'DELTA WOOD'!E35)</f>
      </c>
      <c r="C28" s="812">
        <f>IF('DELTA WOOD'!AC35=0,0,'DELTA WOOD'!AC35)+IF('DELTA WOOD'!AC$47=0,0,'DELTA WOOD'!AC$47)</f>
        <v>0</v>
      </c>
      <c r="D28" s="812">
        <f>IF('DELTA WOOD'!AD35=0,0,'DELTA WOOD'!AD35)+IF('DELTA WOOD'!AD$47=0,0,'DELTA WOOD'!AD$47)</f>
        <v>0</v>
      </c>
      <c r="E28" s="812">
        <f>IF('DELTA WOOD'!AE35=0,0,'DELTA WOOD'!AE35)+IF('DELTA WOOD'!AE$47=0,0,'DELTA WOOD'!AE$47)</f>
        <v>0</v>
      </c>
      <c r="F28" s="812">
        <f>IF('DELTA WOOD'!AF35=0,0,'DELTA WOOD'!AF35)+IF('DELTA WOOD'!AF$47=0,0,'DELTA WOOD'!AF$47)</f>
        <v>0</v>
      </c>
      <c r="G28" s="812">
        <f>IF('DELTA WOOD'!AG35=0,0,'DELTA WOOD'!AG35)+IF('DELTA WOOD'!AG$47=0,0,'DELTA WOOD'!AG$47)</f>
        <v>0</v>
      </c>
      <c r="H28" s="812">
        <f>IF('DELTA WOOD'!AH35=0,0,'DELTA WOOD'!AH35)+IF('DELTA WOOD'!AH$47=0,0,'DELTA WOOD'!AH$47)</f>
        <v>0</v>
      </c>
      <c r="I28" s="812">
        <f>IF('DELTA WOOD'!AI35=0,0,'DELTA WOOD'!AI35)+IF('DELTA WOOD'!AI$47=0,0,'DELTA WOOD'!AI$47)</f>
        <v>0</v>
      </c>
      <c r="J28" s="812">
        <f>IF('DELTA WOOD'!AJ35=0,0,'DELTA WOOD'!AJ35)+IF('DELTA WOOD'!AJ$47=0,0,'DELTA WOOD'!AJ$47)</f>
        <v>0</v>
      </c>
      <c r="K28" s="812">
        <f>IF('DELTA WOOD'!AK35=0,0,'DELTA WOOD'!AK35)+IF('DELTA WOOD'!AK$47=0,0,'DELTA WOOD'!AK$47)</f>
        <v>0</v>
      </c>
      <c r="L28" s="812">
        <f>IF('DELTA WOOD'!AL35=0,0,'DELTA WOOD'!AL35)+IF('DELTA WOOD'!AL$47=0,0,'DELTA WOOD'!AL$47)</f>
        <v>0</v>
      </c>
      <c r="M28" s="812">
        <f>IF('DELTA WOOD'!AM35=0,0,'DELTA WOOD'!AM35)+IF('DELTA WOOD'!AM$47=0,0,'DELTA WOOD'!AM$47)</f>
        <v>0</v>
      </c>
      <c r="N28" s="812">
        <f>IF('DELTA WOOD'!AN35=0,0,'DELTA WOOD'!AN35)+IF('DELTA WOOD'!AN$47=0,0,'DELTA WOOD'!AN$47)</f>
        <v>0</v>
      </c>
      <c r="O28" s="812">
        <f>IF('DELTA WOOD'!AO35=0,0,'DELTA WOOD'!AO35)+IF('DELTA WOOD'!AO$47=0,0,'DELTA WOOD'!AO$47)</f>
        <v>0</v>
      </c>
      <c r="P28" s="786">
        <f>SUM(C28:O28)</f>
        <v>0</v>
      </c>
      <c r="Q28" s="787">
        <f>P28*'DELTA WOOD'!X35</f>
        <v>0</v>
      </c>
      <c r="R28" s="787">
        <f>P28*'DELTA WOOD'!U35</f>
        <v>0</v>
      </c>
    </row>
    <row r="29" ht="16" customHeight="1">
      <c r="A29" t="s" s="783">
        <f>'DELTA WOOD'!D36</f>
        <v>549</v>
      </c>
      <c r="B29" t="s" s="784">
        <f>IF('DELTA WOOD'!E36=0,"",'DELTA WOOD'!E36)</f>
      </c>
      <c r="C29" s="812">
        <f>IF('DELTA WOOD'!AC36=0,0,'DELTA WOOD'!AC36)+IF('DELTA WOOD'!AC$47=0,0,'DELTA WOOD'!AC$47)</f>
        <v>0</v>
      </c>
      <c r="D29" s="812">
        <f>IF('DELTA WOOD'!AD36=0,0,'DELTA WOOD'!AD36)+IF('DELTA WOOD'!AD$47=0,0,'DELTA WOOD'!AD$47)</f>
        <v>0</v>
      </c>
      <c r="E29" s="812">
        <f>IF('DELTA WOOD'!AE36=0,0,'DELTA WOOD'!AE36)+IF('DELTA WOOD'!AE$47=0,0,'DELTA WOOD'!AE$47)</f>
        <v>0</v>
      </c>
      <c r="F29" s="812">
        <f>IF('DELTA WOOD'!AF36=0,0,'DELTA WOOD'!AF36)+IF('DELTA WOOD'!AF$47=0,0,'DELTA WOOD'!AF$47)</f>
        <v>0</v>
      </c>
      <c r="G29" s="812">
        <f>IF('DELTA WOOD'!AG36=0,0,'DELTA WOOD'!AG36)+IF('DELTA WOOD'!AG$47=0,0,'DELTA WOOD'!AG$47)</f>
        <v>0</v>
      </c>
      <c r="H29" s="812">
        <f>IF('DELTA WOOD'!AH36=0,0,'DELTA WOOD'!AH36)+IF('DELTA WOOD'!AH$47=0,0,'DELTA WOOD'!AH$47)</f>
        <v>0</v>
      </c>
      <c r="I29" s="812">
        <f>IF('DELTA WOOD'!AI36=0,0,'DELTA WOOD'!AI36)+IF('DELTA WOOD'!AI$47=0,0,'DELTA WOOD'!AI$47)</f>
        <v>0</v>
      </c>
      <c r="J29" s="812">
        <f>IF('DELTA WOOD'!AJ36=0,0,'DELTA WOOD'!AJ36)+IF('DELTA WOOD'!AJ$47=0,0,'DELTA WOOD'!AJ$47)</f>
        <v>0</v>
      </c>
      <c r="K29" s="812">
        <f>IF('DELTA WOOD'!AK36=0,0,'DELTA WOOD'!AK36)+IF('DELTA WOOD'!AK$47=0,0,'DELTA WOOD'!AK$47)</f>
        <v>0</v>
      </c>
      <c r="L29" s="812">
        <f>IF('DELTA WOOD'!AL36=0,0,'DELTA WOOD'!AL36)+IF('DELTA WOOD'!AL$47=0,0,'DELTA WOOD'!AL$47)</f>
        <v>0</v>
      </c>
      <c r="M29" s="812">
        <f>IF('DELTA WOOD'!AM36=0,0,'DELTA WOOD'!AM36)+IF('DELTA WOOD'!AM$47=0,0,'DELTA WOOD'!AM$47)</f>
        <v>0</v>
      </c>
      <c r="N29" s="812">
        <f>IF('DELTA WOOD'!AN36=0,0,'DELTA WOOD'!AN36)+IF('DELTA WOOD'!AN$47=0,0,'DELTA WOOD'!AN$47)</f>
        <v>0</v>
      </c>
      <c r="O29" s="812">
        <f>IF('DELTA WOOD'!AO36=0,0,'DELTA WOOD'!AO36)+IF('DELTA WOOD'!AO$47=0,0,'DELTA WOOD'!AO$47)</f>
        <v>0</v>
      </c>
      <c r="P29" s="786">
        <f>SUM(C29:O29)</f>
        <v>0</v>
      </c>
      <c r="Q29" s="787">
        <f>P29*'DELTA WOOD'!X36</f>
        <v>0</v>
      </c>
      <c r="R29" s="787">
        <f>P29*'DELTA WOOD'!U36</f>
        <v>0</v>
      </c>
    </row>
    <row r="30" ht="16" customHeight="1">
      <c r="A30" t="s" s="783">
        <f>'DELTA WOOD'!D37</f>
        <v>550</v>
      </c>
      <c r="B30" t="s" s="784">
        <f>IF('DELTA WOOD'!E37=0,"",'DELTA WOOD'!E37)</f>
      </c>
      <c r="C30" s="812">
        <f>IF('DELTA WOOD'!AC37=0,0,'DELTA WOOD'!AC37)+IF('DELTA WOOD'!AC$47=0,0,'DELTA WOOD'!AC$47)</f>
        <v>0</v>
      </c>
      <c r="D30" s="812">
        <f>IF('DELTA WOOD'!AD37=0,0,'DELTA WOOD'!AD37)+IF('DELTA WOOD'!AD$47=0,0,'DELTA WOOD'!AD$47)</f>
        <v>0</v>
      </c>
      <c r="E30" s="812">
        <f>IF('DELTA WOOD'!AE37=0,0,'DELTA WOOD'!AE37)+IF('DELTA WOOD'!AE$47=0,0,'DELTA WOOD'!AE$47)</f>
        <v>0</v>
      </c>
      <c r="F30" s="812">
        <f>IF('DELTA WOOD'!AF37=0,0,'DELTA WOOD'!AF37)+IF('DELTA WOOD'!AF$47=0,0,'DELTA WOOD'!AF$47)</f>
        <v>0</v>
      </c>
      <c r="G30" s="812">
        <f>IF('DELTA WOOD'!AG37=0,0,'DELTA WOOD'!AG37)+IF('DELTA WOOD'!AG$47=0,0,'DELTA WOOD'!AG$47)</f>
        <v>0</v>
      </c>
      <c r="H30" s="812">
        <f>IF('DELTA WOOD'!AH37=0,0,'DELTA WOOD'!AH37)+IF('DELTA WOOD'!AH$47=0,0,'DELTA WOOD'!AH$47)</f>
        <v>0</v>
      </c>
      <c r="I30" s="812">
        <f>IF('DELTA WOOD'!AI37=0,0,'DELTA WOOD'!AI37)+IF('DELTA WOOD'!AI$47=0,0,'DELTA WOOD'!AI$47)</f>
        <v>0</v>
      </c>
      <c r="J30" s="812">
        <f>IF('DELTA WOOD'!AJ37=0,0,'DELTA WOOD'!AJ37)+IF('DELTA WOOD'!AJ$47=0,0,'DELTA WOOD'!AJ$47)</f>
        <v>0</v>
      </c>
      <c r="K30" s="812">
        <f>IF('DELTA WOOD'!AK37=0,0,'DELTA WOOD'!AK37)+IF('DELTA WOOD'!AK$47=0,0,'DELTA WOOD'!AK$47)</f>
        <v>0</v>
      </c>
      <c r="L30" s="812">
        <f>IF('DELTA WOOD'!AL37=0,0,'DELTA WOOD'!AL37)+IF('DELTA WOOD'!AL$47=0,0,'DELTA WOOD'!AL$47)</f>
        <v>0</v>
      </c>
      <c r="M30" s="812">
        <f>IF('DELTA WOOD'!AM37=0,0,'DELTA WOOD'!AM37)+IF('DELTA WOOD'!AM$47=0,0,'DELTA WOOD'!AM$47)</f>
        <v>0</v>
      </c>
      <c r="N30" s="812">
        <f>IF('DELTA WOOD'!AN37=0,0,'DELTA WOOD'!AN37)+IF('DELTA WOOD'!AN$47=0,0,'DELTA WOOD'!AN$47)</f>
        <v>0</v>
      </c>
      <c r="O30" s="812">
        <f>IF('DELTA WOOD'!AO37=0,0,'DELTA WOOD'!AO37)+IF('DELTA WOOD'!AO$47=0,0,'DELTA WOOD'!AO$47)</f>
        <v>0</v>
      </c>
      <c r="P30" s="786">
        <f>SUM(C30:O30)</f>
        <v>0</v>
      </c>
      <c r="Q30" s="787">
        <f>P30*'DELTA WOOD'!X37</f>
        <v>0</v>
      </c>
      <c r="R30" s="787">
        <f>P30*'DELTA WOOD'!U37</f>
        <v>0</v>
      </c>
    </row>
    <row r="31" ht="16" customHeight="1">
      <c r="A31" t="s" s="783">
        <f>'DELTA WOOD'!D38</f>
        <v>551</v>
      </c>
      <c r="B31" t="s" s="784">
        <f>IF('DELTA WOOD'!E38=0,"",'DELTA WOOD'!E38)</f>
      </c>
      <c r="C31" s="812">
        <f>IF('DELTA WOOD'!AC38=0,0,'DELTA WOOD'!AC38)+IF('DELTA WOOD'!AC$47=0,0,'DELTA WOOD'!AC$47)</f>
        <v>0</v>
      </c>
      <c r="D31" s="812">
        <f>IF('DELTA WOOD'!AD38=0,0,'DELTA WOOD'!AD38)+IF('DELTA WOOD'!AD$47=0,0,'DELTA WOOD'!AD$47)</f>
        <v>0</v>
      </c>
      <c r="E31" s="812">
        <f>IF('DELTA WOOD'!AE38=0,0,'DELTA WOOD'!AE38)+IF('DELTA WOOD'!AE$47=0,0,'DELTA WOOD'!AE$47)</f>
        <v>0</v>
      </c>
      <c r="F31" s="812">
        <f>IF('DELTA WOOD'!AF38=0,0,'DELTA WOOD'!AF38)+IF('DELTA WOOD'!AF$47=0,0,'DELTA WOOD'!AF$47)</f>
        <v>0</v>
      </c>
      <c r="G31" s="812">
        <f>IF('DELTA WOOD'!AG38=0,0,'DELTA WOOD'!AG38)+IF('DELTA WOOD'!AG$47=0,0,'DELTA WOOD'!AG$47)</f>
        <v>0</v>
      </c>
      <c r="H31" s="812">
        <f>IF('DELTA WOOD'!AH38=0,0,'DELTA WOOD'!AH38)+IF('DELTA WOOD'!AH$47=0,0,'DELTA WOOD'!AH$47)</f>
        <v>0</v>
      </c>
      <c r="I31" s="812">
        <f>IF('DELTA WOOD'!AI38=0,0,'DELTA WOOD'!AI38)+IF('DELTA WOOD'!AI$47=0,0,'DELTA WOOD'!AI$47)</f>
        <v>0</v>
      </c>
      <c r="J31" s="812">
        <f>IF('DELTA WOOD'!AJ38=0,0,'DELTA WOOD'!AJ38)+IF('DELTA WOOD'!AJ$47=0,0,'DELTA WOOD'!AJ$47)</f>
        <v>0</v>
      </c>
      <c r="K31" s="812">
        <f>IF('DELTA WOOD'!AK38=0,0,'DELTA WOOD'!AK38)+IF('DELTA WOOD'!AK$47=0,0,'DELTA WOOD'!AK$47)</f>
        <v>0</v>
      </c>
      <c r="L31" s="812">
        <f>IF('DELTA WOOD'!AL38=0,0,'DELTA WOOD'!AL38)+IF('DELTA WOOD'!AL$47=0,0,'DELTA WOOD'!AL$47)</f>
        <v>0</v>
      </c>
      <c r="M31" s="812">
        <f>IF('DELTA WOOD'!AM38=0,0,'DELTA WOOD'!AM38)+IF('DELTA WOOD'!AM$47=0,0,'DELTA WOOD'!AM$47)</f>
        <v>0</v>
      </c>
      <c r="N31" s="812">
        <f>IF('DELTA WOOD'!AN38=0,0,'DELTA WOOD'!AN38)+IF('DELTA WOOD'!AN$47=0,0,'DELTA WOOD'!AN$47)</f>
        <v>0</v>
      </c>
      <c r="O31" s="812">
        <f>IF('DELTA WOOD'!AO38=0,0,'DELTA WOOD'!AO38)+IF('DELTA WOOD'!AO$47=0,0,'DELTA WOOD'!AO$47)</f>
        <v>0</v>
      </c>
      <c r="P31" s="786">
        <f>SUM(C31:O31)</f>
        <v>0</v>
      </c>
      <c r="Q31" s="787">
        <f>P31*'DELTA WOOD'!X38</f>
        <v>0</v>
      </c>
      <c r="R31" s="787">
        <f>P31*'DELTA WOOD'!U38</f>
        <v>0</v>
      </c>
    </row>
    <row r="32" ht="16" customHeight="1">
      <c r="A32" t="s" s="783">
        <f>'DELTA WOOD'!D39</f>
        <v>552</v>
      </c>
      <c r="B32" t="s" s="784">
        <f>IF('DELTA WOOD'!E39=0,"",'DELTA WOOD'!E39)</f>
      </c>
      <c r="C32" s="812">
        <f>IF('DELTA WOOD'!AC39=0,0,'DELTA WOOD'!AC39)+IF('DELTA WOOD'!AC$47=0,0,'DELTA WOOD'!AC$47)</f>
        <v>0</v>
      </c>
      <c r="D32" s="812">
        <f>IF('DELTA WOOD'!AD39=0,0,'DELTA WOOD'!AD39)+IF('DELTA WOOD'!AD$47=0,0,'DELTA WOOD'!AD$47)</f>
        <v>0</v>
      </c>
      <c r="E32" s="812">
        <f>IF('DELTA WOOD'!AE39=0,0,'DELTA WOOD'!AE39)+IF('DELTA WOOD'!AE$47=0,0,'DELTA WOOD'!AE$47)</f>
        <v>0</v>
      </c>
      <c r="F32" s="812">
        <f>IF('DELTA WOOD'!AF39=0,0,'DELTA WOOD'!AF39)+IF('DELTA WOOD'!AF$47=0,0,'DELTA WOOD'!AF$47)</f>
        <v>0</v>
      </c>
      <c r="G32" s="812">
        <f>IF('DELTA WOOD'!AG39=0,0,'DELTA WOOD'!AG39)+IF('DELTA WOOD'!AG$47=0,0,'DELTA WOOD'!AG$47)</f>
        <v>0</v>
      </c>
      <c r="H32" s="812">
        <f>IF('DELTA WOOD'!AH39=0,0,'DELTA WOOD'!AH39)+IF('DELTA WOOD'!AH$47=0,0,'DELTA WOOD'!AH$47)</f>
        <v>0</v>
      </c>
      <c r="I32" s="812">
        <f>IF('DELTA WOOD'!AI39=0,0,'DELTA WOOD'!AI39)+IF('DELTA WOOD'!AI$47=0,0,'DELTA WOOD'!AI$47)</f>
        <v>0</v>
      </c>
      <c r="J32" s="812">
        <f>IF('DELTA WOOD'!AJ39=0,0,'DELTA WOOD'!AJ39)+IF('DELTA WOOD'!AJ$47=0,0,'DELTA WOOD'!AJ$47)</f>
        <v>0</v>
      </c>
      <c r="K32" s="812">
        <f>IF('DELTA WOOD'!AK39=0,0,'DELTA WOOD'!AK39)+IF('DELTA WOOD'!AK$47=0,0,'DELTA WOOD'!AK$47)</f>
        <v>0</v>
      </c>
      <c r="L32" s="812">
        <f>IF('DELTA WOOD'!AL39=0,0,'DELTA WOOD'!AL39)+IF('DELTA WOOD'!AL$47=0,0,'DELTA WOOD'!AL$47)</f>
        <v>0</v>
      </c>
      <c r="M32" s="812">
        <f>IF('DELTA WOOD'!AM39=0,0,'DELTA WOOD'!AM39)+IF('DELTA WOOD'!AM$47=0,0,'DELTA WOOD'!AM$47)</f>
        <v>0</v>
      </c>
      <c r="N32" s="812">
        <f>IF('DELTA WOOD'!AN39=0,0,'DELTA WOOD'!AN39)+IF('DELTA WOOD'!AN$47=0,0,'DELTA WOOD'!AN$47)</f>
        <v>0</v>
      </c>
      <c r="O32" s="812">
        <f>IF('DELTA WOOD'!AO39=0,0,'DELTA WOOD'!AO39)+IF('DELTA WOOD'!AO$47=0,0,'DELTA WOOD'!AO$47)</f>
        <v>0</v>
      </c>
      <c r="P32" s="786">
        <f>SUM(C32:O32)</f>
        <v>0</v>
      </c>
      <c r="Q32" s="787">
        <f>P32*'DELTA WOOD'!X39</f>
        <v>0</v>
      </c>
      <c r="R32" s="787">
        <f>P32*'DELTA WOOD'!U39</f>
        <v>0</v>
      </c>
    </row>
    <row r="33" ht="16" customHeight="1">
      <c r="A33" t="s" s="783">
        <f>'DELTA WOOD'!D40</f>
        <v>553</v>
      </c>
      <c r="B33" t="s" s="784">
        <f>IF('DELTA WOOD'!E40=0,"",'DELTA WOOD'!E40)</f>
      </c>
      <c r="C33" s="812">
        <f>IF('DELTA WOOD'!AC40=0,0,'DELTA WOOD'!AC40)+IF('DELTA WOOD'!AC$47=0,0,'DELTA WOOD'!AC$47)</f>
        <v>0</v>
      </c>
      <c r="D33" s="812">
        <f>IF('DELTA WOOD'!AD40=0,0,'DELTA WOOD'!AD40)+IF('DELTA WOOD'!AD$47=0,0,'DELTA WOOD'!AD$47)</f>
        <v>0</v>
      </c>
      <c r="E33" s="812">
        <f>IF('DELTA WOOD'!AE40=0,0,'DELTA WOOD'!AE40)+IF('DELTA WOOD'!AE$47=0,0,'DELTA WOOD'!AE$47)</f>
        <v>0</v>
      </c>
      <c r="F33" s="812">
        <f>IF('DELTA WOOD'!AF40=0,0,'DELTA WOOD'!AF40)+IF('DELTA WOOD'!AF$47=0,0,'DELTA WOOD'!AF$47)</f>
        <v>0</v>
      </c>
      <c r="G33" s="812">
        <f>IF('DELTA WOOD'!AG40=0,0,'DELTA WOOD'!AG40)+IF('DELTA WOOD'!AG$47=0,0,'DELTA WOOD'!AG$47)</f>
        <v>0</v>
      </c>
      <c r="H33" s="812">
        <f>IF('DELTA WOOD'!AH40=0,0,'DELTA WOOD'!AH40)+IF('DELTA WOOD'!AH$47=0,0,'DELTA WOOD'!AH$47)</f>
        <v>0</v>
      </c>
      <c r="I33" s="812">
        <f>IF('DELTA WOOD'!AI40=0,0,'DELTA WOOD'!AI40)+IF('DELTA WOOD'!AI$47=0,0,'DELTA WOOD'!AI$47)</f>
        <v>0</v>
      </c>
      <c r="J33" s="812">
        <f>IF('DELTA WOOD'!AJ40=0,0,'DELTA WOOD'!AJ40)+IF('DELTA WOOD'!AJ$47=0,0,'DELTA WOOD'!AJ$47)</f>
        <v>0</v>
      </c>
      <c r="K33" s="812">
        <f>IF('DELTA WOOD'!AK40=0,0,'DELTA WOOD'!AK40)+IF('DELTA WOOD'!AK$47=0,0,'DELTA WOOD'!AK$47)</f>
        <v>0</v>
      </c>
      <c r="L33" s="812">
        <f>IF('DELTA WOOD'!AL40=0,0,'DELTA WOOD'!AL40)+IF('DELTA WOOD'!AL$47=0,0,'DELTA WOOD'!AL$47)</f>
        <v>0</v>
      </c>
      <c r="M33" s="812">
        <f>IF('DELTA WOOD'!AM40=0,0,'DELTA WOOD'!AM40)+IF('DELTA WOOD'!AM$47=0,0,'DELTA WOOD'!AM$47)</f>
        <v>0</v>
      </c>
      <c r="N33" s="812">
        <f>IF('DELTA WOOD'!AN40=0,0,'DELTA WOOD'!AN40)+IF('DELTA WOOD'!AN$47=0,0,'DELTA WOOD'!AN$47)</f>
        <v>0</v>
      </c>
      <c r="O33" s="812">
        <f>IF('DELTA WOOD'!AO40=0,0,'DELTA WOOD'!AO40)+IF('DELTA WOOD'!AO$47=0,0,'DELTA WOOD'!AO$47)</f>
        <v>0</v>
      </c>
      <c r="P33" s="786">
        <f>SUM(C33:O33)</f>
        <v>0</v>
      </c>
      <c r="Q33" s="787">
        <f>P33*'DELTA WOOD'!X40</f>
        <v>0</v>
      </c>
      <c r="R33" s="787">
        <f>P33*'DELTA WOOD'!U40</f>
        <v>0</v>
      </c>
    </row>
    <row r="34" ht="16" customHeight="1">
      <c r="A34" t="s" s="783">
        <f>'DELTA WOOD'!D41</f>
        <v>554</v>
      </c>
      <c r="B34" t="s" s="784">
        <f>IF('DELTA WOOD'!E41=0,"",'DELTA WOOD'!E41)</f>
      </c>
      <c r="C34" s="812">
        <f>IF('DELTA WOOD'!AC41=0,0,'DELTA WOOD'!AC41)+IF('DELTA WOOD'!AC$47=0,0,'DELTA WOOD'!AC$47)</f>
        <v>0</v>
      </c>
      <c r="D34" s="812">
        <f>IF('DELTA WOOD'!AD41=0,0,'DELTA WOOD'!AD41)+IF('DELTA WOOD'!AD$47=0,0,'DELTA WOOD'!AD$47)</f>
        <v>0</v>
      </c>
      <c r="E34" s="812">
        <f>IF('DELTA WOOD'!AE41=0,0,'DELTA WOOD'!AE41)+IF('DELTA WOOD'!AE$47=0,0,'DELTA WOOD'!AE$47)</f>
        <v>0</v>
      </c>
      <c r="F34" s="812">
        <f>IF('DELTA WOOD'!AF41=0,0,'DELTA WOOD'!AF41)+IF('DELTA WOOD'!AF$47=0,0,'DELTA WOOD'!AF$47)</f>
        <v>0</v>
      </c>
      <c r="G34" s="812">
        <f>IF('DELTA WOOD'!AG41=0,0,'DELTA WOOD'!AG41)+IF('DELTA WOOD'!AG$47=0,0,'DELTA WOOD'!AG$47)</f>
        <v>0</v>
      </c>
      <c r="H34" s="812">
        <f>IF('DELTA WOOD'!AH41=0,0,'DELTA WOOD'!AH41)+IF('DELTA WOOD'!AH$47=0,0,'DELTA WOOD'!AH$47)</f>
        <v>0</v>
      </c>
      <c r="I34" s="812">
        <f>IF('DELTA WOOD'!AI41=0,0,'DELTA WOOD'!AI41)+IF('DELTA WOOD'!AI$47=0,0,'DELTA WOOD'!AI$47)</f>
        <v>0</v>
      </c>
      <c r="J34" s="812">
        <f>IF('DELTA WOOD'!AJ41=0,0,'DELTA WOOD'!AJ41)+IF('DELTA WOOD'!AJ$47=0,0,'DELTA WOOD'!AJ$47)</f>
        <v>0</v>
      </c>
      <c r="K34" s="812">
        <f>IF('DELTA WOOD'!AK41=0,0,'DELTA WOOD'!AK41)+IF('DELTA WOOD'!AK$47=0,0,'DELTA WOOD'!AK$47)</f>
        <v>0</v>
      </c>
      <c r="L34" s="812">
        <f>IF('DELTA WOOD'!AL41=0,0,'DELTA WOOD'!AL41)+IF('DELTA WOOD'!AL$47=0,0,'DELTA WOOD'!AL$47)</f>
        <v>0</v>
      </c>
      <c r="M34" s="812">
        <f>IF('DELTA WOOD'!AM41=0,0,'DELTA WOOD'!AM41)+IF('DELTA WOOD'!AM$47=0,0,'DELTA WOOD'!AM$47)</f>
        <v>0</v>
      </c>
      <c r="N34" s="812">
        <f>IF('DELTA WOOD'!AN41=0,0,'DELTA WOOD'!AN41)+IF('DELTA WOOD'!AN$47=0,0,'DELTA WOOD'!AN$47)</f>
        <v>0</v>
      </c>
      <c r="O34" s="812">
        <f>IF('DELTA WOOD'!AO41=0,0,'DELTA WOOD'!AO41)+IF('DELTA WOOD'!AO$47=0,0,'DELTA WOOD'!AO$47)</f>
        <v>0</v>
      </c>
      <c r="P34" s="786">
        <f>SUM(C34:O34)</f>
        <v>0</v>
      </c>
      <c r="Q34" s="787">
        <f>P34*'DELTA WOOD'!X41</f>
        <v>0</v>
      </c>
      <c r="R34" s="787">
        <f>P34*'DELTA WOOD'!U41</f>
        <v>0</v>
      </c>
    </row>
    <row r="35" ht="16" customHeight="1">
      <c r="A35" t="s" s="783">
        <f>'DELTA WOOD'!D42</f>
        <v>555</v>
      </c>
      <c r="B35" t="s" s="784">
        <f>IF('DELTA WOOD'!E42=0,"",'DELTA WOOD'!E42)</f>
      </c>
      <c r="C35" s="812">
        <f>IF('DELTA WOOD'!AC42=0,0,'DELTA WOOD'!AC42)+IF('DELTA WOOD'!AC$47=0,0,'DELTA WOOD'!AC$47)</f>
        <v>0</v>
      </c>
      <c r="D35" s="812">
        <f>IF('DELTA WOOD'!AD42=0,0,'DELTA WOOD'!AD42)+IF('DELTA WOOD'!AD$47=0,0,'DELTA WOOD'!AD$47)</f>
        <v>0</v>
      </c>
      <c r="E35" s="812">
        <f>IF('DELTA WOOD'!AE42=0,0,'DELTA WOOD'!AE42)+IF('DELTA WOOD'!AE$47=0,0,'DELTA WOOD'!AE$47)</f>
        <v>0</v>
      </c>
      <c r="F35" s="812">
        <f>IF('DELTA WOOD'!AF42=0,0,'DELTA WOOD'!AF42)+IF('DELTA WOOD'!AF$47=0,0,'DELTA WOOD'!AF$47)</f>
        <v>0</v>
      </c>
      <c r="G35" s="812">
        <f>IF('DELTA WOOD'!AG42=0,0,'DELTA WOOD'!AG42)+IF('DELTA WOOD'!AG$47=0,0,'DELTA WOOD'!AG$47)</f>
        <v>0</v>
      </c>
      <c r="H35" s="812">
        <f>IF('DELTA WOOD'!AH42=0,0,'DELTA WOOD'!AH42)+IF('DELTA WOOD'!AH$47=0,0,'DELTA WOOD'!AH$47)</f>
        <v>0</v>
      </c>
      <c r="I35" s="812">
        <f>IF('DELTA WOOD'!AI42=0,0,'DELTA WOOD'!AI42)+IF('DELTA WOOD'!AI$47=0,0,'DELTA WOOD'!AI$47)</f>
        <v>0</v>
      </c>
      <c r="J35" s="812">
        <f>IF('DELTA WOOD'!AJ42=0,0,'DELTA WOOD'!AJ42)+IF('DELTA WOOD'!AJ$47=0,0,'DELTA WOOD'!AJ$47)</f>
        <v>0</v>
      </c>
      <c r="K35" s="812">
        <f>IF('DELTA WOOD'!AK42=0,0,'DELTA WOOD'!AK42)+IF('DELTA WOOD'!AK$47=0,0,'DELTA WOOD'!AK$47)</f>
        <v>0</v>
      </c>
      <c r="L35" s="812">
        <f>IF('DELTA WOOD'!AL42=0,0,'DELTA WOOD'!AL42)+IF('DELTA WOOD'!AL$47=0,0,'DELTA WOOD'!AL$47)</f>
        <v>0</v>
      </c>
      <c r="M35" s="812">
        <f>IF('DELTA WOOD'!AM42=0,0,'DELTA WOOD'!AM42)+IF('DELTA WOOD'!AM$47=0,0,'DELTA WOOD'!AM$47)</f>
        <v>0</v>
      </c>
      <c r="N35" s="812">
        <f>IF('DELTA WOOD'!AN42=0,0,'DELTA WOOD'!AN42)+IF('DELTA WOOD'!AN$47=0,0,'DELTA WOOD'!AN$47)</f>
        <v>0</v>
      </c>
      <c r="O35" s="812">
        <f>IF('DELTA WOOD'!AO42=0,0,'DELTA WOOD'!AO42)+IF('DELTA WOOD'!AO$47=0,0,'DELTA WOOD'!AO$47)</f>
        <v>0</v>
      </c>
      <c r="P35" s="786">
        <f>SUM(C35:O35)</f>
        <v>0</v>
      </c>
      <c r="Q35" s="787">
        <f>P35*'DELTA WOOD'!X42</f>
        <v>0</v>
      </c>
      <c r="R35" s="787">
        <f>P35*'DELTA WOOD'!U42</f>
        <v>0</v>
      </c>
    </row>
    <row r="36" ht="16" customHeight="1">
      <c r="A36" t="s" s="783">
        <f>'DELTA WOOD'!D43</f>
        <v>556</v>
      </c>
      <c r="B36" t="s" s="784">
        <f>IF('DELTA WOOD'!E43=0,"",'DELTA WOOD'!E43)</f>
      </c>
      <c r="C36" s="812">
        <f>IF('DELTA WOOD'!AC43=0,0,'DELTA WOOD'!AC43)+IF('DELTA WOOD'!AC$47=0,0,'DELTA WOOD'!AC$47)</f>
        <v>0</v>
      </c>
      <c r="D36" s="812">
        <f>IF('DELTA WOOD'!AD43=0,0,'DELTA WOOD'!AD43)+IF('DELTA WOOD'!AD$47=0,0,'DELTA WOOD'!AD$47)</f>
        <v>0</v>
      </c>
      <c r="E36" s="812">
        <f>IF('DELTA WOOD'!AE43=0,0,'DELTA WOOD'!AE43)+IF('DELTA WOOD'!AE$47=0,0,'DELTA WOOD'!AE$47)</f>
        <v>0</v>
      </c>
      <c r="F36" s="812">
        <f>IF('DELTA WOOD'!AF43=0,0,'DELTA WOOD'!AF43)+IF('DELTA WOOD'!AF$47=0,0,'DELTA WOOD'!AF$47)</f>
        <v>0</v>
      </c>
      <c r="G36" s="812">
        <f>IF('DELTA WOOD'!AG43=0,0,'DELTA WOOD'!AG43)+IF('DELTA WOOD'!AG$47=0,0,'DELTA WOOD'!AG$47)</f>
        <v>0</v>
      </c>
      <c r="H36" s="812">
        <f>IF('DELTA WOOD'!AH43=0,0,'DELTA WOOD'!AH43)+IF('DELTA WOOD'!AH$47=0,0,'DELTA WOOD'!AH$47)</f>
        <v>0</v>
      </c>
      <c r="I36" s="812">
        <f>IF('DELTA WOOD'!AI43=0,0,'DELTA WOOD'!AI43)+IF('DELTA WOOD'!AI$47=0,0,'DELTA WOOD'!AI$47)</f>
        <v>0</v>
      </c>
      <c r="J36" s="812">
        <f>IF('DELTA WOOD'!AJ43=0,0,'DELTA WOOD'!AJ43)+IF('DELTA WOOD'!AJ$47=0,0,'DELTA WOOD'!AJ$47)</f>
        <v>0</v>
      </c>
      <c r="K36" s="812">
        <f>IF('DELTA WOOD'!AK43=0,0,'DELTA WOOD'!AK43)+IF('DELTA WOOD'!AK$47=0,0,'DELTA WOOD'!AK$47)</f>
        <v>0</v>
      </c>
      <c r="L36" s="812">
        <f>IF('DELTA WOOD'!AL43=0,0,'DELTA WOOD'!AL43)+IF('DELTA WOOD'!AL$47=0,0,'DELTA WOOD'!AL$47)</f>
        <v>0</v>
      </c>
      <c r="M36" s="812">
        <f>IF('DELTA WOOD'!AM43=0,0,'DELTA WOOD'!AM43)+IF('DELTA WOOD'!AM$47=0,0,'DELTA WOOD'!AM$47)</f>
        <v>0</v>
      </c>
      <c r="N36" s="812">
        <f>IF('DELTA WOOD'!AN43=0,0,'DELTA WOOD'!AN43)+IF('DELTA WOOD'!AN$47=0,0,'DELTA WOOD'!AN$47)</f>
        <v>0</v>
      </c>
      <c r="O36" s="812">
        <f>IF('DELTA WOOD'!AO43=0,0,'DELTA WOOD'!AO43)+IF('DELTA WOOD'!AO$47=0,0,'DELTA WOOD'!AO$47)</f>
        <v>0</v>
      </c>
      <c r="P36" s="786">
        <f>SUM(C36:O36)</f>
        <v>0</v>
      </c>
      <c r="Q36" s="787">
        <f>P36*'DELTA WOOD'!X43</f>
        <v>0</v>
      </c>
      <c r="R36" s="787">
        <f>P36*'DELTA WOOD'!U43</f>
        <v>0</v>
      </c>
    </row>
    <row r="37" ht="16" customHeight="1">
      <c r="A37" t="s" s="783">
        <f>'DELTA WOOD'!D44</f>
        <v>557</v>
      </c>
      <c r="B37" t="s" s="784">
        <f>IF('DELTA WOOD'!E44=0,"",'DELTA WOOD'!E44)</f>
      </c>
      <c r="C37" s="812">
        <f>IF('DELTA WOOD'!AC44=0,0,'DELTA WOOD'!AC44)+IF('DELTA WOOD'!AC$47=0,0,'DELTA WOOD'!AC$47)</f>
        <v>0</v>
      </c>
      <c r="D37" s="812">
        <f>IF('DELTA WOOD'!AD44=0,0,'DELTA WOOD'!AD44)+IF('DELTA WOOD'!AD$47=0,0,'DELTA WOOD'!AD$47)</f>
        <v>0</v>
      </c>
      <c r="E37" s="812">
        <f>IF('DELTA WOOD'!AE44=0,0,'DELTA WOOD'!AE44)+IF('DELTA WOOD'!AE$47=0,0,'DELTA WOOD'!AE$47)</f>
        <v>0</v>
      </c>
      <c r="F37" s="812">
        <f>IF('DELTA WOOD'!AF44=0,0,'DELTA WOOD'!AF44)+IF('DELTA WOOD'!AF$47=0,0,'DELTA WOOD'!AF$47)</f>
        <v>0</v>
      </c>
      <c r="G37" s="812">
        <f>IF('DELTA WOOD'!AG44=0,0,'DELTA WOOD'!AG44)+IF('DELTA WOOD'!AG$47=0,0,'DELTA WOOD'!AG$47)</f>
        <v>0</v>
      </c>
      <c r="H37" s="812">
        <f>IF('DELTA WOOD'!AH44=0,0,'DELTA WOOD'!AH44)+IF('DELTA WOOD'!AH$47=0,0,'DELTA WOOD'!AH$47)</f>
        <v>0</v>
      </c>
      <c r="I37" s="812">
        <f>IF('DELTA WOOD'!AI44=0,0,'DELTA WOOD'!AI44)+IF('DELTA WOOD'!AI$47=0,0,'DELTA WOOD'!AI$47)</f>
        <v>0</v>
      </c>
      <c r="J37" s="812">
        <f>IF('DELTA WOOD'!AJ44=0,0,'DELTA WOOD'!AJ44)+IF('DELTA WOOD'!AJ$47=0,0,'DELTA WOOD'!AJ$47)</f>
        <v>0</v>
      </c>
      <c r="K37" s="812">
        <f>IF('DELTA WOOD'!AK44=0,0,'DELTA WOOD'!AK44)+IF('DELTA WOOD'!AK$47=0,0,'DELTA WOOD'!AK$47)</f>
        <v>0</v>
      </c>
      <c r="L37" s="812">
        <f>IF('DELTA WOOD'!AL44=0,0,'DELTA WOOD'!AL44)+IF('DELTA WOOD'!AL$47=0,0,'DELTA WOOD'!AL$47)</f>
        <v>0</v>
      </c>
      <c r="M37" s="812">
        <f>IF('DELTA WOOD'!AM44=0,0,'DELTA WOOD'!AM44)+IF('DELTA WOOD'!AM$47=0,0,'DELTA WOOD'!AM$47)</f>
        <v>0</v>
      </c>
      <c r="N37" s="812">
        <f>IF('DELTA WOOD'!AN44=0,0,'DELTA WOOD'!AN44)+IF('DELTA WOOD'!AN$47=0,0,'DELTA WOOD'!AN$47)</f>
        <v>0</v>
      </c>
      <c r="O37" s="812">
        <f>IF('DELTA WOOD'!AO44=0,0,'DELTA WOOD'!AO44)+IF('DELTA WOOD'!AO$47=0,0,'DELTA WOOD'!AO$47)</f>
        <v>0</v>
      </c>
      <c r="P37" s="786">
        <f>SUM(C37:O37)</f>
        <v>0</v>
      </c>
      <c r="Q37" s="787">
        <f>P37*'DELTA WOOD'!X44</f>
        <v>0</v>
      </c>
      <c r="R37" s="787">
        <f>P37*'DELTA WOOD'!U44</f>
        <v>0</v>
      </c>
    </row>
    <row r="38" ht="16" customHeight="1">
      <c r="A38" t="s" s="783">
        <f>'DELTA WOOD'!D45</f>
        <v>558</v>
      </c>
      <c r="B38" t="s" s="784">
        <f>IF('DELTA WOOD'!E45=0,"",'DELTA WOOD'!E45)</f>
      </c>
      <c r="C38" s="812">
        <f>IF('DELTA WOOD'!AC45=0,0,'DELTA WOOD'!AC45)+IF('DELTA WOOD'!AC$47=0,0,'DELTA WOOD'!AC$47)</f>
        <v>0</v>
      </c>
      <c r="D38" s="812">
        <f>IF('DELTA WOOD'!AD45=0,0,'DELTA WOOD'!AD45)+IF('DELTA WOOD'!AD$47=0,0,'DELTA WOOD'!AD$47)</f>
        <v>0</v>
      </c>
      <c r="E38" s="812">
        <f>IF('DELTA WOOD'!AE45=0,0,'DELTA WOOD'!AE45)+IF('DELTA WOOD'!AE$47=0,0,'DELTA WOOD'!AE$47)</f>
        <v>0</v>
      </c>
      <c r="F38" s="812">
        <f>IF('DELTA WOOD'!AF45=0,0,'DELTA WOOD'!AF45)+IF('DELTA WOOD'!AF$47=0,0,'DELTA WOOD'!AF$47)</f>
        <v>0</v>
      </c>
      <c r="G38" s="812">
        <f>IF('DELTA WOOD'!AG45=0,0,'DELTA WOOD'!AG45)+IF('DELTA WOOD'!AG$47=0,0,'DELTA WOOD'!AG$47)</f>
        <v>0</v>
      </c>
      <c r="H38" s="812">
        <f>IF('DELTA WOOD'!AH45=0,0,'DELTA WOOD'!AH45)+IF('DELTA WOOD'!AH$47=0,0,'DELTA WOOD'!AH$47)</f>
        <v>0</v>
      </c>
      <c r="I38" s="812">
        <f>IF('DELTA WOOD'!AI45=0,0,'DELTA WOOD'!AI45)+IF('DELTA WOOD'!AI$47=0,0,'DELTA WOOD'!AI$47)</f>
        <v>0</v>
      </c>
      <c r="J38" s="812">
        <f>IF('DELTA WOOD'!AJ45=0,0,'DELTA WOOD'!AJ45)+IF('DELTA WOOD'!AJ$47=0,0,'DELTA WOOD'!AJ$47)</f>
        <v>0</v>
      </c>
      <c r="K38" s="812">
        <f>IF('DELTA WOOD'!AK45=0,0,'DELTA WOOD'!AK45)+IF('DELTA WOOD'!AK$47=0,0,'DELTA WOOD'!AK$47)</f>
        <v>0</v>
      </c>
      <c r="L38" s="812">
        <f>IF('DELTA WOOD'!AL45=0,0,'DELTA WOOD'!AL45)+IF('DELTA WOOD'!AL$47=0,0,'DELTA WOOD'!AL$47)</f>
        <v>0</v>
      </c>
      <c r="M38" s="812">
        <f>IF('DELTA WOOD'!AM45=0,0,'DELTA WOOD'!AM45)+IF('DELTA WOOD'!AM$47=0,0,'DELTA WOOD'!AM$47)</f>
        <v>0</v>
      </c>
      <c r="N38" s="812">
        <f>IF('DELTA WOOD'!AN45=0,0,'DELTA WOOD'!AN45)+IF('DELTA WOOD'!AN$47=0,0,'DELTA WOOD'!AN$47)</f>
        <v>0</v>
      </c>
      <c r="O38" s="812">
        <f>IF('DELTA WOOD'!AO45=0,0,'DELTA WOOD'!AO45)+IF('DELTA WOOD'!AO$47=0,0,'DELTA WOOD'!AO$47)</f>
        <v>0</v>
      </c>
      <c r="P38" s="786">
        <f>SUM(C38:O38)</f>
        <v>0</v>
      </c>
      <c r="Q38" s="787">
        <f>P38*'DELTA WOOD'!X45</f>
        <v>0</v>
      </c>
      <c r="R38" s="787">
        <f>P38*'DELTA WOOD'!U45</f>
        <v>0</v>
      </c>
    </row>
    <row r="39" ht="16" customHeight="1">
      <c r="A39" t="s" s="783">
        <f>'DELTA WOOD'!D46</f>
        <v>559</v>
      </c>
      <c r="B39" t="s" s="784">
        <f>IF('DELTA WOOD'!E46=0,"",'DELTA WOOD'!E46)</f>
      </c>
      <c r="C39" s="812">
        <f>IF('DELTA WOOD'!AC46=0,0,'DELTA WOOD'!AC46)+IF('DELTA WOOD'!AC$47=0,0,'DELTA WOOD'!AC$47)</f>
        <v>0</v>
      </c>
      <c r="D39" s="812">
        <f>IF('DELTA WOOD'!AD46=0,0,'DELTA WOOD'!AD46)+IF('DELTA WOOD'!AD$47=0,0,'DELTA WOOD'!AD$47)</f>
        <v>0</v>
      </c>
      <c r="E39" s="812">
        <f>IF('DELTA WOOD'!AE46=0,0,'DELTA WOOD'!AE46)+IF('DELTA WOOD'!AE$47=0,0,'DELTA WOOD'!AE$47)</f>
        <v>0</v>
      </c>
      <c r="F39" s="812">
        <f>IF('DELTA WOOD'!AF46=0,0,'DELTA WOOD'!AF46)+IF('DELTA WOOD'!AF$47=0,0,'DELTA WOOD'!AF$47)</f>
        <v>0</v>
      </c>
      <c r="G39" s="812">
        <f>IF('DELTA WOOD'!AG46=0,0,'DELTA WOOD'!AG46)+IF('DELTA WOOD'!AG$47=0,0,'DELTA WOOD'!AG$47)</f>
        <v>0</v>
      </c>
      <c r="H39" s="812">
        <f>IF('DELTA WOOD'!AH46=0,0,'DELTA WOOD'!AH46)+IF('DELTA WOOD'!AH$47=0,0,'DELTA WOOD'!AH$47)</f>
        <v>0</v>
      </c>
      <c r="I39" s="812">
        <f>IF('DELTA WOOD'!AI46=0,0,'DELTA WOOD'!AI46)+IF('DELTA WOOD'!AI$47=0,0,'DELTA WOOD'!AI$47)</f>
        <v>0</v>
      </c>
      <c r="J39" s="812">
        <f>IF('DELTA WOOD'!AJ46=0,0,'DELTA WOOD'!AJ46)+IF('DELTA WOOD'!AJ$47=0,0,'DELTA WOOD'!AJ$47)</f>
        <v>0</v>
      </c>
      <c r="K39" s="812">
        <f>IF('DELTA WOOD'!AK46=0,0,'DELTA WOOD'!AK46)+IF('DELTA WOOD'!AK$47=0,0,'DELTA WOOD'!AK$47)</f>
        <v>0</v>
      </c>
      <c r="L39" s="812">
        <f>IF('DELTA WOOD'!AL46=0,0,'DELTA WOOD'!AL46)+IF('DELTA WOOD'!AL$47=0,0,'DELTA WOOD'!AL$47)</f>
        <v>0</v>
      </c>
      <c r="M39" s="812">
        <f>IF('DELTA WOOD'!AM46=0,0,'DELTA WOOD'!AM46)+IF('DELTA WOOD'!AM$47=0,0,'DELTA WOOD'!AM$47)</f>
        <v>0</v>
      </c>
      <c r="N39" s="812">
        <f>IF('DELTA WOOD'!AN46=0,0,'DELTA WOOD'!AN46)+IF('DELTA WOOD'!AN$47=0,0,'DELTA WOOD'!AN$47)</f>
        <v>0</v>
      </c>
      <c r="O39" s="812">
        <f>IF('DELTA WOOD'!AO46=0,0,'DELTA WOOD'!AO46)+IF('DELTA WOOD'!AO$47=0,0,'DELTA WOOD'!AO$47)</f>
        <v>0</v>
      </c>
      <c r="P39" s="786">
        <f>SUM(C39:O39)</f>
        <v>0</v>
      </c>
      <c r="Q39" s="787">
        <f>P39*'DELTA WOOD'!X46</f>
        <v>0</v>
      </c>
      <c r="R39" s="787">
        <f>P39*'DELTA WOOD'!U46</f>
        <v>0</v>
      </c>
    </row>
    <row r="40" ht="16" customHeight="1">
      <c r="A40" s="813"/>
      <c r="B40" s="814"/>
      <c r="C40" s="812"/>
      <c r="D40" s="812"/>
      <c r="E40" s="812"/>
      <c r="F40" s="812"/>
      <c r="G40" s="812"/>
      <c r="H40" s="812"/>
      <c r="I40" s="812"/>
      <c r="J40" s="812"/>
      <c r="K40" s="812"/>
      <c r="L40" s="812"/>
      <c r="M40" s="812"/>
      <c r="N40" s="812"/>
      <c r="O40" s="812"/>
      <c r="P40" s="786">
        <f>SUM(C40:O40)</f>
        <v>0</v>
      </c>
      <c r="Q40" s="787">
        <f>P40*'DELTA WOOD'!X45</f>
        <v>0</v>
      </c>
      <c r="R40" s="787">
        <f>P40*'DELTA WOOD'!U45</f>
        <v>0</v>
      </c>
    </row>
    <row r="41" ht="16" customHeight="1">
      <c r="A41" t="s" s="783">
        <f>'DELTA WOOD'!D49</f>
        <v>560</v>
      </c>
      <c r="B41" t="s" s="784">
        <f>IF('DELTA WOOD'!E49=0,"",'DELTA WOOD'!E49)</f>
      </c>
      <c r="C41" s="812">
        <f>IF('DELTA WOOD'!AC49=0,0,'DELTA WOOD'!AC49)+IF('DELTA WOOD'!AC$54=0,0,'DELTA WOOD'!AC$54)</f>
        <v>0</v>
      </c>
      <c r="D41" s="812">
        <f>IF('DELTA WOOD'!AD49=0,0,'DELTA WOOD'!AD49)+IF('DELTA WOOD'!AD$54=0,0,'DELTA WOOD'!AD$54)</f>
        <v>0</v>
      </c>
      <c r="E41" s="812">
        <f>IF('DELTA WOOD'!AE49=0,0,'DELTA WOOD'!AE49)+IF('DELTA WOOD'!AE$54=0,0,'DELTA WOOD'!AE$54)</f>
        <v>0</v>
      </c>
      <c r="F41" s="812">
        <f>IF('DELTA WOOD'!AF49=0,0,'DELTA WOOD'!AF49)+IF('DELTA WOOD'!AF$54=0,0,'DELTA WOOD'!AF$54)</f>
        <v>0</v>
      </c>
      <c r="G41" s="812">
        <f>IF('DELTA WOOD'!AG49=0,0,'DELTA WOOD'!AG49)+IF('DELTA WOOD'!AG$54=0,0,'DELTA WOOD'!AG$54)</f>
        <v>0</v>
      </c>
      <c r="H41" s="812">
        <f>IF('DELTA WOOD'!AH49=0,0,'DELTA WOOD'!AH49)+IF('DELTA WOOD'!AH$54=0,0,'DELTA WOOD'!AH$54)</f>
        <v>0</v>
      </c>
      <c r="I41" s="812">
        <f>IF('DELTA WOOD'!AI49=0,0,'DELTA WOOD'!AI49)+IF('DELTA WOOD'!AI$54=0,0,'DELTA WOOD'!AI$54)</f>
        <v>0</v>
      </c>
      <c r="J41" s="812">
        <f>IF('DELTA WOOD'!AJ49=0,0,'DELTA WOOD'!AJ49)+IF('DELTA WOOD'!AJ$54=0,0,'DELTA WOOD'!AJ$54)</f>
        <v>0</v>
      </c>
      <c r="K41" s="812">
        <f>IF('DELTA WOOD'!AK49=0,0,'DELTA WOOD'!AK49)+IF('DELTA WOOD'!AK$54=0,0,'DELTA WOOD'!AK$54)</f>
        <v>0</v>
      </c>
      <c r="L41" s="812">
        <f>IF('DELTA WOOD'!AL49=0,0,'DELTA WOOD'!AL49)+IF('DELTA WOOD'!AL$54=0,0,'DELTA WOOD'!AL$54)</f>
        <v>0</v>
      </c>
      <c r="M41" s="812">
        <f>IF('DELTA WOOD'!AM49=0,0,'DELTA WOOD'!AM49)+IF('DELTA WOOD'!AM$54=0,0,'DELTA WOOD'!AM$54)</f>
        <v>0</v>
      </c>
      <c r="N41" s="812">
        <f>IF('DELTA WOOD'!AN49=0,0,'DELTA WOOD'!AN49)+IF('DELTA WOOD'!AN$54=0,0,'DELTA WOOD'!AN$54)</f>
        <v>0</v>
      </c>
      <c r="O41" s="812">
        <f>IF('DELTA WOOD'!AO49=0,0,'DELTA WOOD'!AO49)+IF('DELTA WOOD'!AO$54=0,0,'DELTA WOOD'!AO$54)</f>
        <v>0</v>
      </c>
      <c r="P41" s="786">
        <f>SUM(C41:O41)</f>
        <v>0</v>
      </c>
      <c r="Q41" s="787">
        <f>P41*'DELTA WOOD'!X49</f>
        <v>0</v>
      </c>
      <c r="R41" s="787">
        <f>P41*'DELTA WOOD'!U49</f>
        <v>0</v>
      </c>
    </row>
    <row r="42" ht="16" customHeight="1">
      <c r="A42" t="s" s="783">
        <f>'DELTA WOOD'!D50</f>
        <v>561</v>
      </c>
      <c r="B42" t="s" s="784">
        <f>IF('DELTA WOOD'!E50=0,"",'DELTA WOOD'!E50)</f>
      </c>
      <c r="C42" s="812">
        <f>IF('DELTA WOOD'!AC50=0,0,'DELTA WOOD'!AC50)+IF('DELTA WOOD'!AC$54=0,0,'DELTA WOOD'!AC$54)</f>
        <v>0</v>
      </c>
      <c r="D42" s="812">
        <f>IF('DELTA WOOD'!AD50=0,0,'DELTA WOOD'!AD50)+IF('DELTA WOOD'!AD$54=0,0,'DELTA WOOD'!AD$54)</f>
        <v>0</v>
      </c>
      <c r="E42" s="812">
        <f>IF('DELTA WOOD'!AE50=0,0,'DELTA WOOD'!AE50)+IF('DELTA WOOD'!AE$54=0,0,'DELTA WOOD'!AE$54)</f>
        <v>0</v>
      </c>
      <c r="F42" s="812">
        <f>IF('DELTA WOOD'!AF50=0,0,'DELTA WOOD'!AF50)+IF('DELTA WOOD'!AF$54=0,0,'DELTA WOOD'!AF$54)</f>
        <v>0</v>
      </c>
      <c r="G42" s="812">
        <f>IF('DELTA WOOD'!AG50=0,0,'DELTA WOOD'!AG50)+IF('DELTA WOOD'!AG$54=0,0,'DELTA WOOD'!AG$54)</f>
        <v>0</v>
      </c>
      <c r="H42" s="812">
        <f>IF('DELTA WOOD'!AH50=0,0,'DELTA WOOD'!AH50)+IF('DELTA WOOD'!AH$54=0,0,'DELTA WOOD'!AH$54)</f>
        <v>0</v>
      </c>
      <c r="I42" s="812">
        <f>IF('DELTA WOOD'!AI50=0,0,'DELTA WOOD'!AI50)+IF('DELTA WOOD'!AI$54=0,0,'DELTA WOOD'!AI$54)</f>
        <v>0</v>
      </c>
      <c r="J42" s="812">
        <f>IF('DELTA WOOD'!AJ50=0,0,'DELTA WOOD'!AJ50)+IF('DELTA WOOD'!AJ$54=0,0,'DELTA WOOD'!AJ$54)</f>
        <v>0</v>
      </c>
      <c r="K42" s="812">
        <f>IF('DELTA WOOD'!AK50=0,0,'DELTA WOOD'!AK50)+IF('DELTA WOOD'!AK$54=0,0,'DELTA WOOD'!AK$54)</f>
        <v>0</v>
      </c>
      <c r="L42" s="812">
        <f>IF('DELTA WOOD'!AL50=0,0,'DELTA WOOD'!AL50)+IF('DELTA WOOD'!AL$54=0,0,'DELTA WOOD'!AL$54)</f>
        <v>0</v>
      </c>
      <c r="M42" s="812">
        <f>IF('DELTA WOOD'!AM50=0,0,'DELTA WOOD'!AM50)+IF('DELTA WOOD'!AM$54=0,0,'DELTA WOOD'!AM$54)</f>
        <v>0</v>
      </c>
      <c r="N42" s="812">
        <f>IF('DELTA WOOD'!AN50=0,0,'DELTA WOOD'!AN50)+IF('DELTA WOOD'!AN$54=0,0,'DELTA WOOD'!AN$54)</f>
        <v>0</v>
      </c>
      <c r="O42" s="812">
        <f>IF('DELTA WOOD'!AO50=0,0,'DELTA WOOD'!AO50)+IF('DELTA WOOD'!AO$54=0,0,'DELTA WOOD'!AO$54)</f>
        <v>0</v>
      </c>
      <c r="P42" s="786">
        <f>SUM(C42:O42)</f>
        <v>0</v>
      </c>
      <c r="Q42" s="787">
        <f>P42*'DELTA WOOD'!X50</f>
        <v>0</v>
      </c>
      <c r="R42" s="787">
        <f>P42*'DELTA WOOD'!U50</f>
        <v>0</v>
      </c>
    </row>
    <row r="43" ht="16" customHeight="1">
      <c r="A43" t="s" s="783">
        <f>'DELTA WOOD'!D51</f>
        <v>562</v>
      </c>
      <c r="B43" t="s" s="784">
        <f>IF('DELTA WOOD'!E51=0,"",'DELTA WOOD'!E51)</f>
      </c>
      <c r="C43" s="812">
        <f>IF('DELTA WOOD'!AC51=0,0,'DELTA WOOD'!AC51)+IF('DELTA WOOD'!AC$54=0,0,'DELTA WOOD'!AC$54)</f>
        <v>0</v>
      </c>
      <c r="D43" s="812">
        <f>IF('DELTA WOOD'!AD51=0,0,'DELTA WOOD'!AD51)+IF('DELTA WOOD'!AD$54=0,0,'DELTA WOOD'!AD$54)</f>
        <v>0</v>
      </c>
      <c r="E43" s="812">
        <f>IF('DELTA WOOD'!AE51=0,0,'DELTA WOOD'!AE51)+IF('DELTA WOOD'!AE$54=0,0,'DELTA WOOD'!AE$54)</f>
        <v>0</v>
      </c>
      <c r="F43" s="812">
        <f>IF('DELTA WOOD'!AF51=0,0,'DELTA WOOD'!AF51)+IF('DELTA WOOD'!AF$54=0,0,'DELTA WOOD'!AF$54)</f>
        <v>0</v>
      </c>
      <c r="G43" s="812">
        <f>IF('DELTA WOOD'!AG51=0,0,'DELTA WOOD'!AG51)+IF('DELTA WOOD'!AG$54=0,0,'DELTA WOOD'!AG$54)</f>
        <v>0</v>
      </c>
      <c r="H43" s="812">
        <f>IF('DELTA WOOD'!AH51=0,0,'DELTA WOOD'!AH51)+IF('DELTA WOOD'!AH$54=0,0,'DELTA WOOD'!AH$54)</f>
        <v>0</v>
      </c>
      <c r="I43" s="812">
        <f>IF('DELTA WOOD'!AI51=0,0,'DELTA WOOD'!AI51)+IF('DELTA WOOD'!AI$54=0,0,'DELTA WOOD'!AI$54)</f>
        <v>0</v>
      </c>
      <c r="J43" s="812">
        <f>IF('DELTA WOOD'!AJ51=0,0,'DELTA WOOD'!AJ51)+IF('DELTA WOOD'!AJ$54=0,0,'DELTA WOOD'!AJ$54)</f>
        <v>0</v>
      </c>
      <c r="K43" s="812">
        <f>IF('DELTA WOOD'!AK51=0,0,'DELTA WOOD'!AK51)+IF('DELTA WOOD'!AK$54=0,0,'DELTA WOOD'!AK$54)</f>
        <v>0</v>
      </c>
      <c r="L43" s="812">
        <f>IF('DELTA WOOD'!AL51=0,0,'DELTA WOOD'!AL51)+IF('DELTA WOOD'!AL$54=0,0,'DELTA WOOD'!AL$54)</f>
        <v>0</v>
      </c>
      <c r="M43" s="812">
        <f>IF('DELTA WOOD'!AM51=0,0,'DELTA WOOD'!AM51)+IF('DELTA WOOD'!AM$54=0,0,'DELTA WOOD'!AM$54)</f>
        <v>0</v>
      </c>
      <c r="N43" s="812">
        <f>IF('DELTA WOOD'!AN51=0,0,'DELTA WOOD'!AN51)+IF('DELTA WOOD'!AN$54=0,0,'DELTA WOOD'!AN$54)</f>
        <v>0</v>
      </c>
      <c r="O43" s="812">
        <f>IF('DELTA WOOD'!AO51=0,0,'DELTA WOOD'!AO51)+IF('DELTA WOOD'!AO$54=0,0,'DELTA WOOD'!AO$54)</f>
        <v>0</v>
      </c>
      <c r="P43" s="786">
        <f>SUM(C43:O43)</f>
        <v>0</v>
      </c>
      <c r="Q43" s="787">
        <f>P43*'DELTA WOOD'!X51</f>
        <v>0</v>
      </c>
      <c r="R43" s="787">
        <f>P43*'DELTA WOOD'!U51</f>
        <v>0</v>
      </c>
    </row>
    <row r="44" ht="16" customHeight="1">
      <c r="A44" t="s" s="783">
        <f>'DELTA WOOD'!D52</f>
        <v>563</v>
      </c>
      <c r="B44" t="s" s="784">
        <f>IF('DELTA WOOD'!E52=0,"",'DELTA WOOD'!E52)</f>
      </c>
      <c r="C44" s="812">
        <f>IF('DELTA WOOD'!AC52=0,0,'DELTA WOOD'!AC52)+IF('DELTA WOOD'!AC$54=0,0,'DELTA WOOD'!AC$54)</f>
        <v>0</v>
      </c>
      <c r="D44" s="812">
        <f>IF('DELTA WOOD'!AD52=0,0,'DELTA WOOD'!AD52)+IF('DELTA WOOD'!AD$54=0,0,'DELTA WOOD'!AD$54)</f>
        <v>0</v>
      </c>
      <c r="E44" s="812">
        <f>IF('DELTA WOOD'!AE52=0,0,'DELTA WOOD'!AE52)+IF('DELTA WOOD'!AE$54=0,0,'DELTA WOOD'!AE$54)</f>
        <v>0</v>
      </c>
      <c r="F44" s="812">
        <f>IF('DELTA WOOD'!AF52=0,0,'DELTA WOOD'!AF52)+IF('DELTA WOOD'!AF$54=0,0,'DELTA WOOD'!AF$54)</f>
        <v>0</v>
      </c>
      <c r="G44" s="812">
        <f>IF('DELTA WOOD'!AG52=0,0,'DELTA WOOD'!AG52)+IF('DELTA WOOD'!AG$54=0,0,'DELTA WOOD'!AG$54)</f>
        <v>0</v>
      </c>
      <c r="H44" s="812">
        <f>IF('DELTA WOOD'!AH52=0,0,'DELTA WOOD'!AH52)+IF('DELTA WOOD'!AH$54=0,0,'DELTA WOOD'!AH$54)</f>
        <v>0</v>
      </c>
      <c r="I44" s="812">
        <f>IF('DELTA WOOD'!AI52=0,0,'DELTA WOOD'!AI52)+IF('DELTA WOOD'!AI$54=0,0,'DELTA WOOD'!AI$54)</f>
        <v>0</v>
      </c>
      <c r="J44" s="812">
        <f>IF('DELTA WOOD'!AJ52=0,0,'DELTA WOOD'!AJ52)+IF('DELTA WOOD'!AJ$54=0,0,'DELTA WOOD'!AJ$54)</f>
        <v>0</v>
      </c>
      <c r="K44" s="812">
        <f>IF('DELTA WOOD'!AK52=0,0,'DELTA WOOD'!AK52)+IF('DELTA WOOD'!AK$54=0,0,'DELTA WOOD'!AK$54)</f>
        <v>0</v>
      </c>
      <c r="L44" s="812">
        <f>IF('DELTA WOOD'!AL52=0,0,'DELTA WOOD'!AL52)+IF('DELTA WOOD'!AL$54=0,0,'DELTA WOOD'!AL$54)</f>
        <v>0</v>
      </c>
      <c r="M44" s="812">
        <f>IF('DELTA WOOD'!AM52=0,0,'DELTA WOOD'!AM52)+IF('DELTA WOOD'!AM$54=0,0,'DELTA WOOD'!AM$54)</f>
        <v>0</v>
      </c>
      <c r="N44" s="812">
        <f>IF('DELTA WOOD'!AN52=0,0,'DELTA WOOD'!AN52)+IF('DELTA WOOD'!AN$54=0,0,'DELTA WOOD'!AN$54)</f>
        <v>0</v>
      </c>
      <c r="O44" s="812">
        <f>IF('DELTA WOOD'!AO52=0,0,'DELTA WOOD'!AO52)+IF('DELTA WOOD'!AO$54=0,0,'DELTA WOOD'!AO$54)</f>
        <v>0</v>
      </c>
      <c r="P44" s="786">
        <f>SUM(C44:O44)</f>
        <v>0</v>
      </c>
      <c r="Q44" s="787">
        <f>P44*'DELTA WOOD'!X52</f>
        <v>0</v>
      </c>
      <c r="R44" s="787">
        <f>P44*'DELTA WOOD'!U52</f>
        <v>0</v>
      </c>
    </row>
    <row r="45" ht="16" customHeight="1">
      <c r="A45" t="s" s="783">
        <f>'DELTA WOOD'!D53</f>
        <v>564</v>
      </c>
      <c r="B45" t="s" s="784">
        <f>IF('DELTA WOOD'!E53=0,"",'DELTA WOOD'!E53)</f>
      </c>
      <c r="C45" s="812">
        <f>IF('DELTA WOOD'!AC53=0,0,'DELTA WOOD'!AC53)+IF('DELTA WOOD'!AC$54=0,0,'DELTA WOOD'!AC$54)</f>
        <v>0</v>
      </c>
      <c r="D45" s="812">
        <f>IF('DELTA WOOD'!AD53=0,0,'DELTA WOOD'!AD53)+IF('DELTA WOOD'!AD$54=0,0,'DELTA WOOD'!AD$54)</f>
        <v>0</v>
      </c>
      <c r="E45" s="812">
        <f>IF('DELTA WOOD'!AE53=0,0,'DELTA WOOD'!AE53)+IF('DELTA WOOD'!AE$54=0,0,'DELTA WOOD'!AE$54)</f>
        <v>0</v>
      </c>
      <c r="F45" s="812">
        <f>IF('DELTA WOOD'!AF53=0,0,'DELTA WOOD'!AF53)+IF('DELTA WOOD'!AF$54=0,0,'DELTA WOOD'!AF$54)</f>
        <v>0</v>
      </c>
      <c r="G45" s="812">
        <f>IF('DELTA WOOD'!AG53=0,0,'DELTA WOOD'!AG53)+IF('DELTA WOOD'!AG$54=0,0,'DELTA WOOD'!AG$54)</f>
        <v>0</v>
      </c>
      <c r="H45" s="812">
        <f>IF('DELTA WOOD'!AH53=0,0,'DELTA WOOD'!AH53)+IF('DELTA WOOD'!AH$54=0,0,'DELTA WOOD'!AH$54)</f>
        <v>0</v>
      </c>
      <c r="I45" s="812">
        <f>IF('DELTA WOOD'!AI53=0,0,'DELTA WOOD'!AI53)+IF('DELTA WOOD'!AI$54=0,0,'DELTA WOOD'!AI$54)</f>
        <v>0</v>
      </c>
      <c r="J45" s="812">
        <f>IF('DELTA WOOD'!AJ53=0,0,'DELTA WOOD'!AJ53)+IF('DELTA WOOD'!AJ$54=0,0,'DELTA WOOD'!AJ$54)</f>
        <v>0</v>
      </c>
      <c r="K45" s="812">
        <f>IF('DELTA WOOD'!AK53=0,0,'DELTA WOOD'!AK53)+IF('DELTA WOOD'!AK$54=0,0,'DELTA WOOD'!AK$54)</f>
        <v>0</v>
      </c>
      <c r="L45" s="812">
        <f>IF('DELTA WOOD'!AL53=0,0,'DELTA WOOD'!AL53)+IF('DELTA WOOD'!AL$54=0,0,'DELTA WOOD'!AL$54)</f>
        <v>0</v>
      </c>
      <c r="M45" s="812">
        <f>IF('DELTA WOOD'!AM53=0,0,'DELTA WOOD'!AM53)+IF('DELTA WOOD'!AM$54=0,0,'DELTA WOOD'!AM$54)</f>
        <v>0</v>
      </c>
      <c r="N45" s="812">
        <f>IF('DELTA WOOD'!AN53=0,0,'DELTA WOOD'!AN53)+IF('DELTA WOOD'!AN$54=0,0,'DELTA WOOD'!AN$54)</f>
        <v>0</v>
      </c>
      <c r="O45" s="812">
        <f>IF('DELTA WOOD'!AO53=0,0,'DELTA WOOD'!AO53)+IF('DELTA WOOD'!AO$54=0,0,'DELTA WOOD'!AO$54)</f>
        <v>0</v>
      </c>
      <c r="P45" s="786">
        <f>SUM(C45:O45)</f>
        <v>0</v>
      </c>
      <c r="Q45" s="787">
        <f>P45*'DELTA WOOD'!X53</f>
        <v>0</v>
      </c>
      <c r="R45" s="787">
        <f>P45*'DELTA WOOD'!U53</f>
        <v>0</v>
      </c>
    </row>
    <row r="46" ht="16" customHeight="1">
      <c r="A46" s="813"/>
      <c r="B46" s="814"/>
      <c r="C46" s="812"/>
      <c r="D46" s="812"/>
      <c r="E46" s="812"/>
      <c r="F46" s="812"/>
      <c r="G46" s="812"/>
      <c r="H46" s="812"/>
      <c r="I46" s="812"/>
      <c r="J46" s="812"/>
      <c r="K46" s="812"/>
      <c r="L46" s="812"/>
      <c r="M46" s="812"/>
      <c r="N46" s="812"/>
      <c r="O46" s="812"/>
      <c r="P46" s="786">
        <f>SUM(C46:O46)</f>
        <v>0</v>
      </c>
      <c r="Q46" s="787">
        <f>P46*'DELTA WOOD'!X51</f>
        <v>0</v>
      </c>
      <c r="R46" s="787">
        <f>P46*'DELTA WOOD'!U51</f>
        <v>0</v>
      </c>
    </row>
    <row r="47" ht="16" customHeight="1">
      <c r="A47" t="s" s="783">
        <f>'DELTA WOOD'!D56</f>
        <v>565</v>
      </c>
      <c r="B47" t="s" s="784">
        <f>IF('DELTA WOOD'!E56=0,"",'DELTA WOOD'!E56)</f>
      </c>
      <c r="C47" s="812">
        <f>IF('DELTA WOOD'!AC56=0,0,'DELTA WOOD'!AC56)+IF('DELTA WOOD'!AC$61=0,0,'DELTA WOOD'!AC$61)</f>
        <v>0</v>
      </c>
      <c r="D47" s="812">
        <f>IF('DELTA WOOD'!AD56=0,0,'DELTA WOOD'!AD56)+IF('DELTA WOOD'!AD$61=0,0,'DELTA WOOD'!AD$61)</f>
        <v>0</v>
      </c>
      <c r="E47" s="812">
        <f>IF('DELTA WOOD'!AE56=0,0,'DELTA WOOD'!AE56)+IF('DELTA WOOD'!AE$61=0,0,'DELTA WOOD'!AE$61)</f>
        <v>0</v>
      </c>
      <c r="F47" s="812">
        <f>IF('DELTA WOOD'!AF56=0,0,'DELTA WOOD'!AF56)+IF('DELTA WOOD'!AF$61=0,0,'DELTA WOOD'!AF$61)</f>
        <v>0</v>
      </c>
      <c r="G47" s="812">
        <f>IF('DELTA WOOD'!AG56=0,0,'DELTA WOOD'!AG56)+IF('DELTA WOOD'!AG$61=0,0,'DELTA WOOD'!AG$61)</f>
        <v>0</v>
      </c>
      <c r="H47" s="812">
        <f>IF('DELTA WOOD'!AH56=0,0,'DELTA WOOD'!AH56)+IF('DELTA WOOD'!AH$61=0,0,'DELTA WOOD'!AH$61)</f>
        <v>0</v>
      </c>
      <c r="I47" s="812">
        <f>IF('DELTA WOOD'!AI56=0,0,'DELTA WOOD'!AI56)+IF('DELTA WOOD'!AI$61=0,0,'DELTA WOOD'!AI$61)</f>
        <v>0</v>
      </c>
      <c r="J47" s="812">
        <f>IF('DELTA WOOD'!AJ56=0,0,'DELTA WOOD'!AJ56)+IF('DELTA WOOD'!AJ$61=0,0,'DELTA WOOD'!AJ$61)</f>
        <v>0</v>
      </c>
      <c r="K47" s="812">
        <f>IF('DELTA WOOD'!AK56=0,0,'DELTA WOOD'!AK56)+IF('DELTA WOOD'!AK$61=0,0,'DELTA WOOD'!AK$61)</f>
        <v>0</v>
      </c>
      <c r="L47" s="812">
        <f>IF('DELTA WOOD'!AL56=0,0,'DELTA WOOD'!AL56)+IF('DELTA WOOD'!AL$61=0,0,'DELTA WOOD'!AL$61)</f>
        <v>0</v>
      </c>
      <c r="M47" s="812">
        <f>IF('DELTA WOOD'!AM56=0,0,'DELTA WOOD'!AM56)+IF('DELTA WOOD'!AM$61=0,0,'DELTA WOOD'!AM$61)</f>
        <v>0</v>
      </c>
      <c r="N47" s="812">
        <f>IF('DELTA WOOD'!AN56=0,0,'DELTA WOOD'!AN56)+IF('DELTA WOOD'!AN$61=0,0,'DELTA WOOD'!AN$61)</f>
        <v>0</v>
      </c>
      <c r="O47" s="812">
        <f>IF('DELTA WOOD'!AO56=0,0,'DELTA WOOD'!AO56)+IF('DELTA WOOD'!AO$61=0,0,'DELTA WOOD'!AO$61)</f>
        <v>0</v>
      </c>
      <c r="P47" s="786">
        <f>SUM(C47:O47)</f>
        <v>0</v>
      </c>
      <c r="Q47" s="787">
        <f>P47*'DELTA WOOD'!X56</f>
        <v>0</v>
      </c>
      <c r="R47" s="787">
        <f>P47*'DELTA WOOD'!U56</f>
        <v>0</v>
      </c>
    </row>
    <row r="48" ht="16" customHeight="1">
      <c r="A48" t="s" s="783">
        <f>'DELTA WOOD'!D57</f>
        <v>566</v>
      </c>
      <c r="B48" t="s" s="784">
        <f>IF('DELTA WOOD'!E57=0,"",'DELTA WOOD'!E57)</f>
      </c>
      <c r="C48" s="812">
        <f>IF('DELTA WOOD'!AC57=0,0,'DELTA WOOD'!AC57)+IF('DELTA WOOD'!AC$61=0,0,'DELTA WOOD'!AC$61)</f>
        <v>0</v>
      </c>
      <c r="D48" s="812">
        <f>IF('DELTA WOOD'!AD57=0,0,'DELTA WOOD'!AD57)+IF('DELTA WOOD'!AD$61=0,0,'DELTA WOOD'!AD$61)</f>
        <v>0</v>
      </c>
      <c r="E48" s="812">
        <f>IF('DELTA WOOD'!AE57=0,0,'DELTA WOOD'!AE57)+IF('DELTA WOOD'!AE$61=0,0,'DELTA WOOD'!AE$61)</f>
        <v>0</v>
      </c>
      <c r="F48" s="812">
        <f>IF('DELTA WOOD'!AF57=0,0,'DELTA WOOD'!AF57)+IF('DELTA WOOD'!AF$61=0,0,'DELTA WOOD'!AF$61)</f>
        <v>0</v>
      </c>
      <c r="G48" s="812">
        <f>IF('DELTA WOOD'!AG57=0,0,'DELTA WOOD'!AG57)+IF('DELTA WOOD'!AG$61=0,0,'DELTA WOOD'!AG$61)</f>
        <v>0</v>
      </c>
      <c r="H48" s="812">
        <f>IF('DELTA WOOD'!AH57=0,0,'DELTA WOOD'!AH57)+IF('DELTA WOOD'!AH$61=0,0,'DELTA WOOD'!AH$61)</f>
        <v>0</v>
      </c>
      <c r="I48" s="812">
        <f>IF('DELTA WOOD'!AI57=0,0,'DELTA WOOD'!AI57)+IF('DELTA WOOD'!AI$61=0,0,'DELTA WOOD'!AI$61)</f>
        <v>0</v>
      </c>
      <c r="J48" s="812">
        <f>IF('DELTA WOOD'!AJ57=0,0,'DELTA WOOD'!AJ57)+IF('DELTA WOOD'!AJ$61=0,0,'DELTA WOOD'!AJ$61)</f>
        <v>0</v>
      </c>
      <c r="K48" s="812">
        <f>IF('DELTA WOOD'!AK57=0,0,'DELTA WOOD'!AK57)+IF('DELTA WOOD'!AK$61=0,0,'DELTA WOOD'!AK$61)</f>
        <v>0</v>
      </c>
      <c r="L48" s="812">
        <f>IF('DELTA WOOD'!AL57=0,0,'DELTA WOOD'!AL57)+IF('DELTA WOOD'!AL$61=0,0,'DELTA WOOD'!AL$61)</f>
        <v>0</v>
      </c>
      <c r="M48" s="812">
        <f>IF('DELTA WOOD'!AM57=0,0,'DELTA WOOD'!AM57)+IF('DELTA WOOD'!AM$61=0,0,'DELTA WOOD'!AM$61)</f>
        <v>0</v>
      </c>
      <c r="N48" s="812">
        <f>IF('DELTA WOOD'!AN57=0,0,'DELTA WOOD'!AN57)+IF('DELTA WOOD'!AN$61=0,0,'DELTA WOOD'!AN$61)</f>
        <v>0</v>
      </c>
      <c r="O48" s="812">
        <f>IF('DELTA WOOD'!AO57=0,0,'DELTA WOOD'!AO57)+IF('DELTA WOOD'!AO$61=0,0,'DELTA WOOD'!AO$61)</f>
        <v>0</v>
      </c>
      <c r="P48" s="786">
        <f>SUM(C48:O48)</f>
        <v>0</v>
      </c>
      <c r="Q48" s="787">
        <f>P48*'DELTA WOOD'!X57</f>
        <v>0</v>
      </c>
      <c r="R48" s="787">
        <f>P48*'DELTA WOOD'!U57</f>
        <v>0</v>
      </c>
    </row>
    <row r="49" ht="16" customHeight="1">
      <c r="A49" t="s" s="783">
        <f>'DELTA WOOD'!D58</f>
        <v>567</v>
      </c>
      <c r="B49" t="s" s="784">
        <f>IF('DELTA WOOD'!E58=0,"",'DELTA WOOD'!E58)</f>
      </c>
      <c r="C49" s="812">
        <f>IF('DELTA WOOD'!AC58=0,0,'DELTA WOOD'!AC58)+IF('DELTA WOOD'!AC$61=0,0,'DELTA WOOD'!AC$61)</f>
        <v>0</v>
      </c>
      <c r="D49" s="812">
        <f>IF('DELTA WOOD'!AD58=0,0,'DELTA WOOD'!AD58)+IF('DELTA WOOD'!AD$61=0,0,'DELTA WOOD'!AD$61)</f>
        <v>0</v>
      </c>
      <c r="E49" s="812">
        <f>IF('DELTA WOOD'!AE58=0,0,'DELTA WOOD'!AE58)+IF('DELTA WOOD'!AE$61=0,0,'DELTA WOOD'!AE$61)</f>
        <v>0</v>
      </c>
      <c r="F49" s="812">
        <f>IF('DELTA WOOD'!AF58=0,0,'DELTA WOOD'!AF58)+IF('DELTA WOOD'!AF$61=0,0,'DELTA WOOD'!AF$61)</f>
        <v>0</v>
      </c>
      <c r="G49" s="812">
        <f>IF('DELTA WOOD'!AG58=0,0,'DELTA WOOD'!AG58)+IF('DELTA WOOD'!AG$61=0,0,'DELTA WOOD'!AG$61)</f>
        <v>0</v>
      </c>
      <c r="H49" s="812">
        <f>IF('DELTA WOOD'!AH58=0,0,'DELTA WOOD'!AH58)+IF('DELTA WOOD'!AH$61=0,0,'DELTA WOOD'!AH$61)</f>
        <v>0</v>
      </c>
      <c r="I49" s="812">
        <f>IF('DELTA WOOD'!AI58=0,0,'DELTA WOOD'!AI58)+IF('DELTA WOOD'!AI$61=0,0,'DELTA WOOD'!AI$61)</f>
        <v>0</v>
      </c>
      <c r="J49" s="812">
        <f>IF('DELTA WOOD'!AJ58=0,0,'DELTA WOOD'!AJ58)+IF('DELTA WOOD'!AJ$61=0,0,'DELTA WOOD'!AJ$61)</f>
        <v>0</v>
      </c>
      <c r="K49" s="812">
        <f>IF('DELTA WOOD'!AK58=0,0,'DELTA WOOD'!AK58)+IF('DELTA WOOD'!AK$61=0,0,'DELTA WOOD'!AK$61)</f>
        <v>0</v>
      </c>
      <c r="L49" s="812">
        <f>IF('DELTA WOOD'!AL58=0,0,'DELTA WOOD'!AL58)+IF('DELTA WOOD'!AL$61=0,0,'DELTA WOOD'!AL$61)</f>
        <v>0</v>
      </c>
      <c r="M49" s="812">
        <f>IF('DELTA WOOD'!AM58=0,0,'DELTA WOOD'!AM58)+IF('DELTA WOOD'!AM$61=0,0,'DELTA WOOD'!AM$61)</f>
        <v>0</v>
      </c>
      <c r="N49" s="812">
        <f>IF('DELTA WOOD'!AN58=0,0,'DELTA WOOD'!AN58)+IF('DELTA WOOD'!AN$61=0,0,'DELTA WOOD'!AN$61)</f>
        <v>0</v>
      </c>
      <c r="O49" s="812">
        <f>IF('DELTA WOOD'!AO58=0,0,'DELTA WOOD'!AO58)+IF('DELTA WOOD'!AO$61=0,0,'DELTA WOOD'!AO$61)</f>
        <v>0</v>
      </c>
      <c r="P49" s="786">
        <f>SUM(C49:O49)</f>
        <v>0</v>
      </c>
      <c r="Q49" s="787">
        <f>P49*'DELTA WOOD'!X58</f>
        <v>0</v>
      </c>
      <c r="R49" s="787">
        <f>P49*'DELTA WOOD'!U58</f>
        <v>0</v>
      </c>
    </row>
    <row r="50" ht="16" customHeight="1">
      <c r="A50" t="s" s="783">
        <f>'DELTA WOOD'!D59</f>
        <v>568</v>
      </c>
      <c r="B50" t="s" s="784">
        <f>IF('DELTA WOOD'!E59=0,"",'DELTA WOOD'!E59)</f>
      </c>
      <c r="C50" s="812">
        <f>IF('DELTA WOOD'!AC59=0,0,'DELTA WOOD'!AC59)+IF('DELTA WOOD'!AC$61=0,0,'DELTA WOOD'!AC$61)</f>
        <v>0</v>
      </c>
      <c r="D50" s="812">
        <f>IF('DELTA WOOD'!AD59=0,0,'DELTA WOOD'!AD59)+IF('DELTA WOOD'!AD$61=0,0,'DELTA WOOD'!AD$61)</f>
        <v>0</v>
      </c>
      <c r="E50" s="812">
        <f>IF('DELTA WOOD'!AE59=0,0,'DELTA WOOD'!AE59)+IF('DELTA WOOD'!AE$61=0,0,'DELTA WOOD'!AE$61)</f>
        <v>0</v>
      </c>
      <c r="F50" s="812">
        <f>IF('DELTA WOOD'!AF59=0,0,'DELTA WOOD'!AF59)+IF('DELTA WOOD'!AF$61=0,0,'DELTA WOOD'!AF$61)</f>
        <v>0</v>
      </c>
      <c r="G50" s="812">
        <f>IF('DELTA WOOD'!AG59=0,0,'DELTA WOOD'!AG59)+IF('DELTA WOOD'!AG$61=0,0,'DELTA WOOD'!AG$61)</f>
        <v>0</v>
      </c>
      <c r="H50" s="812">
        <f>IF('DELTA WOOD'!AH59=0,0,'DELTA WOOD'!AH59)+IF('DELTA WOOD'!AH$61=0,0,'DELTA WOOD'!AH$61)</f>
        <v>0</v>
      </c>
      <c r="I50" s="812">
        <f>IF('DELTA WOOD'!AI59=0,0,'DELTA WOOD'!AI59)+IF('DELTA WOOD'!AI$61=0,0,'DELTA WOOD'!AI$61)</f>
        <v>0</v>
      </c>
      <c r="J50" s="812">
        <f>IF('DELTA WOOD'!AJ59=0,0,'DELTA WOOD'!AJ59)+IF('DELTA WOOD'!AJ$61=0,0,'DELTA WOOD'!AJ$61)</f>
        <v>0</v>
      </c>
      <c r="K50" s="812">
        <f>IF('DELTA WOOD'!AK59=0,0,'DELTA WOOD'!AK59)+IF('DELTA WOOD'!AK$61=0,0,'DELTA WOOD'!AK$61)</f>
        <v>0</v>
      </c>
      <c r="L50" s="812">
        <f>IF('DELTA WOOD'!AL59=0,0,'DELTA WOOD'!AL59)+IF('DELTA WOOD'!AL$61=0,0,'DELTA WOOD'!AL$61)</f>
        <v>0</v>
      </c>
      <c r="M50" s="812">
        <f>IF('DELTA WOOD'!AM59=0,0,'DELTA WOOD'!AM59)+IF('DELTA WOOD'!AM$61=0,0,'DELTA WOOD'!AM$61)</f>
        <v>0</v>
      </c>
      <c r="N50" s="812">
        <f>IF('DELTA WOOD'!AN59=0,0,'DELTA WOOD'!AN59)+IF('DELTA WOOD'!AN$61=0,0,'DELTA WOOD'!AN$61)</f>
        <v>0</v>
      </c>
      <c r="O50" s="812">
        <f>IF('DELTA WOOD'!AO59=0,0,'DELTA WOOD'!AO59)+IF('DELTA WOOD'!AO$61=0,0,'DELTA WOOD'!AO$61)</f>
        <v>0</v>
      </c>
      <c r="P50" s="786">
        <f>SUM(C50:O50)</f>
        <v>0</v>
      </c>
      <c r="Q50" s="787">
        <f>P50*'DELTA WOOD'!X59</f>
        <v>0</v>
      </c>
      <c r="R50" s="787">
        <f>P50*'DELTA WOOD'!U59</f>
        <v>0</v>
      </c>
    </row>
    <row r="51" ht="16" customHeight="1">
      <c r="A51" t="s" s="783">
        <f>'DELTA WOOD'!D60</f>
        <v>569</v>
      </c>
      <c r="B51" t="s" s="784">
        <f>IF('DELTA WOOD'!E60=0,"",'DELTA WOOD'!E60)</f>
      </c>
      <c r="C51" s="812">
        <f>IF('DELTA WOOD'!AC60=0,0,'DELTA WOOD'!AC60)+IF('DELTA WOOD'!AC$61=0,0,'DELTA WOOD'!AC$61)</f>
        <v>0</v>
      </c>
      <c r="D51" s="812">
        <f>IF('DELTA WOOD'!AD60=0,0,'DELTA WOOD'!AD60)+IF('DELTA WOOD'!AD$61=0,0,'DELTA WOOD'!AD$61)</f>
        <v>0</v>
      </c>
      <c r="E51" s="812">
        <f>IF('DELTA WOOD'!AE60=0,0,'DELTA WOOD'!AE60)+IF('DELTA WOOD'!AE$61=0,0,'DELTA WOOD'!AE$61)</f>
        <v>0</v>
      </c>
      <c r="F51" s="812">
        <f>IF('DELTA WOOD'!AF60=0,0,'DELTA WOOD'!AF60)+IF('DELTA WOOD'!AF$61=0,0,'DELTA WOOD'!AF$61)</f>
        <v>0</v>
      </c>
      <c r="G51" s="812">
        <f>IF('DELTA WOOD'!AG60=0,0,'DELTA WOOD'!AG60)+IF('DELTA WOOD'!AG$61=0,0,'DELTA WOOD'!AG$61)</f>
        <v>0</v>
      </c>
      <c r="H51" s="812">
        <f>IF('DELTA WOOD'!AH60=0,0,'DELTA WOOD'!AH60)+IF('DELTA WOOD'!AH$61=0,0,'DELTA WOOD'!AH$61)</f>
        <v>0</v>
      </c>
      <c r="I51" s="812">
        <f>IF('DELTA WOOD'!AI60=0,0,'DELTA WOOD'!AI60)+IF('DELTA WOOD'!AI$61=0,0,'DELTA WOOD'!AI$61)</f>
        <v>0</v>
      </c>
      <c r="J51" s="812">
        <f>IF('DELTA WOOD'!AJ60=0,0,'DELTA WOOD'!AJ60)+IF('DELTA WOOD'!AJ$61=0,0,'DELTA WOOD'!AJ$61)</f>
        <v>0</v>
      </c>
      <c r="K51" s="812">
        <f>IF('DELTA WOOD'!AK60=0,0,'DELTA WOOD'!AK60)+IF('DELTA WOOD'!AK$61=0,0,'DELTA WOOD'!AK$61)</f>
        <v>0</v>
      </c>
      <c r="L51" s="812">
        <f>IF('DELTA WOOD'!AL60=0,0,'DELTA WOOD'!AL60)+IF('DELTA WOOD'!AL$61=0,0,'DELTA WOOD'!AL$61)</f>
        <v>0</v>
      </c>
      <c r="M51" s="812">
        <f>IF('DELTA WOOD'!AM60=0,0,'DELTA WOOD'!AM60)+IF('DELTA WOOD'!AM$61=0,0,'DELTA WOOD'!AM$61)</f>
        <v>0</v>
      </c>
      <c r="N51" s="812">
        <f>IF('DELTA WOOD'!AN60=0,0,'DELTA WOOD'!AN60)+IF('DELTA WOOD'!AN$61=0,0,'DELTA WOOD'!AN$61)</f>
        <v>0</v>
      </c>
      <c r="O51" s="812">
        <f>IF('DELTA WOOD'!AO60=0,0,'DELTA WOOD'!AO60)+IF('DELTA WOOD'!AO$61=0,0,'DELTA WOOD'!AO$61)</f>
        <v>0</v>
      </c>
      <c r="P51" s="786">
        <f>SUM(C51:O51)</f>
        <v>0</v>
      </c>
      <c r="Q51" s="787">
        <f>P51*'DELTA WOOD'!X60</f>
        <v>0</v>
      </c>
      <c r="R51" s="787">
        <f>P51*'DELTA WOOD'!U60</f>
        <v>0</v>
      </c>
    </row>
    <row r="52" ht="16" customHeight="1">
      <c r="A52" s="813"/>
      <c r="B52" s="814"/>
      <c r="C52" s="812"/>
      <c r="D52" s="812"/>
      <c r="E52" s="812"/>
      <c r="F52" s="812"/>
      <c r="G52" s="812"/>
      <c r="H52" s="812"/>
      <c r="I52" s="812"/>
      <c r="J52" s="812"/>
      <c r="K52" s="812"/>
      <c r="L52" s="812"/>
      <c r="M52" s="812"/>
      <c r="N52" s="812"/>
      <c r="O52" s="812"/>
      <c r="P52" s="786">
        <f>SUM(C52:O52)</f>
        <v>0</v>
      </c>
      <c r="Q52" s="787">
        <f>P52*'DELTA WOOD'!X61</f>
        <v>0</v>
      </c>
      <c r="R52" s="787">
        <f>P52*'DELTA WOOD'!U61</f>
        <v>0</v>
      </c>
    </row>
    <row r="53" ht="16" customHeight="1">
      <c r="A53" t="s" s="783">
        <f>'DELTA WOOD'!D63</f>
        <v>570</v>
      </c>
      <c r="B53" t="s" s="784">
        <f>IF('DELTA WOOD'!E63=0,"",'DELTA WOOD'!E63)</f>
      </c>
      <c r="C53" s="812">
        <f>IF('DELTA WOOD'!AC63=0,0,'DELTA WOOD'!AC63)+IF('DELTA WOOD'!AC$67=0,0,'DELTA WOOD'!AC$67)</f>
        <v>0</v>
      </c>
      <c r="D53" s="812">
        <f>IF('DELTA WOOD'!AD63=0,0,'DELTA WOOD'!AD63)+IF('DELTA WOOD'!AD$67=0,0,'DELTA WOOD'!AD$67)</f>
        <v>0</v>
      </c>
      <c r="E53" s="812">
        <f>IF('DELTA WOOD'!AE63=0,0,'DELTA WOOD'!AE63)+IF('DELTA WOOD'!AE$67=0,0,'DELTA WOOD'!AE$67)</f>
        <v>0</v>
      </c>
      <c r="F53" s="812">
        <f>IF('DELTA WOOD'!AF63=0,0,'DELTA WOOD'!AF63)+IF('DELTA WOOD'!AF$67=0,0,'DELTA WOOD'!AF$67)</f>
        <v>0</v>
      </c>
      <c r="G53" s="812">
        <f>IF('DELTA WOOD'!AG63=0,0,'DELTA WOOD'!AG63)+IF('DELTA WOOD'!AG$67=0,0,'DELTA WOOD'!AG$67)</f>
        <v>0</v>
      </c>
      <c r="H53" s="812">
        <f>IF('DELTA WOOD'!AH63=0,0,'DELTA WOOD'!AH63)+IF('DELTA WOOD'!AH$67=0,0,'DELTA WOOD'!AH$67)</f>
        <v>0</v>
      </c>
      <c r="I53" s="812">
        <f>IF('DELTA WOOD'!AI63=0,0,'DELTA WOOD'!AI63)+IF('DELTA WOOD'!AI$67=0,0,'DELTA WOOD'!AI$67)</f>
        <v>0</v>
      </c>
      <c r="J53" s="812">
        <f>IF('DELTA WOOD'!AJ63=0,0,'DELTA WOOD'!AJ63)+IF('DELTA WOOD'!AJ$67=0,0,'DELTA WOOD'!AJ$67)</f>
        <v>0</v>
      </c>
      <c r="K53" s="812">
        <f>IF('DELTA WOOD'!AK63=0,0,'DELTA WOOD'!AK63)+IF('DELTA WOOD'!AK$67=0,0,'DELTA WOOD'!AK$67)</f>
        <v>0</v>
      </c>
      <c r="L53" s="812">
        <f>IF('DELTA WOOD'!AL63=0,0,'DELTA WOOD'!AL63)+IF('DELTA WOOD'!AL$67=0,0,'DELTA WOOD'!AL$67)</f>
        <v>0</v>
      </c>
      <c r="M53" s="812">
        <f>IF('DELTA WOOD'!AM63=0,0,'DELTA WOOD'!AM63)+IF('DELTA WOOD'!AM$67=0,0,'DELTA WOOD'!AM$67)</f>
        <v>0</v>
      </c>
      <c r="N53" s="812">
        <f>IF('DELTA WOOD'!AN63=0,0,'DELTA WOOD'!AN63)+IF('DELTA WOOD'!AN$67=0,0,'DELTA WOOD'!AN$67)</f>
        <v>0</v>
      </c>
      <c r="O53" s="812">
        <f>IF('DELTA WOOD'!AO63=0,0,'DELTA WOOD'!AO63)+IF('DELTA WOOD'!AO$67=0,0,'DELTA WOOD'!AO$67)</f>
        <v>0</v>
      </c>
      <c r="P53" s="786">
        <f>SUM(C53:O53)</f>
        <v>0</v>
      </c>
      <c r="Q53" s="787">
        <f>P53*'DELTA WOOD'!X63</f>
        <v>0</v>
      </c>
      <c r="R53" s="787">
        <f>P53*'DELTA WOOD'!U63</f>
        <v>0</v>
      </c>
    </row>
    <row r="54" ht="16" customHeight="1">
      <c r="A54" t="s" s="783">
        <f>'DELTA WOOD'!D64</f>
        <v>571</v>
      </c>
      <c r="B54" t="s" s="784">
        <f>IF('DELTA WOOD'!E64=0,"",'DELTA WOOD'!E64)</f>
      </c>
      <c r="C54" s="812">
        <f>IF('DELTA WOOD'!AC64=0,0,'DELTA WOOD'!AC64)+IF('DELTA WOOD'!AC$67=0,0,'DELTA WOOD'!AC$67)</f>
        <v>0</v>
      </c>
      <c r="D54" s="812">
        <f>IF('DELTA WOOD'!AD64=0,0,'DELTA WOOD'!AD64)+IF('DELTA WOOD'!AD$67=0,0,'DELTA WOOD'!AD$67)</f>
        <v>0</v>
      </c>
      <c r="E54" s="812">
        <f>IF('DELTA WOOD'!AE64=0,0,'DELTA WOOD'!AE64)+IF('DELTA WOOD'!AE$67=0,0,'DELTA WOOD'!AE$67)</f>
        <v>0</v>
      </c>
      <c r="F54" s="812">
        <f>IF('DELTA WOOD'!AF64=0,0,'DELTA WOOD'!AF64)+IF('DELTA WOOD'!AF$67=0,0,'DELTA WOOD'!AF$67)</f>
        <v>0</v>
      </c>
      <c r="G54" s="812">
        <f>IF('DELTA WOOD'!AG64=0,0,'DELTA WOOD'!AG64)+IF('DELTA WOOD'!AG$67=0,0,'DELTA WOOD'!AG$67)</f>
        <v>0</v>
      </c>
      <c r="H54" s="812">
        <f>IF('DELTA WOOD'!AH64=0,0,'DELTA WOOD'!AH64)+IF('DELTA WOOD'!AH$67=0,0,'DELTA WOOD'!AH$67)</f>
        <v>0</v>
      </c>
      <c r="I54" s="812">
        <f>IF('DELTA WOOD'!AI64=0,0,'DELTA WOOD'!AI64)+IF('DELTA WOOD'!AI$67=0,0,'DELTA WOOD'!AI$67)</f>
        <v>0</v>
      </c>
      <c r="J54" s="812">
        <f>IF('DELTA WOOD'!AJ64=0,0,'DELTA WOOD'!AJ64)+IF('DELTA WOOD'!AJ$67=0,0,'DELTA WOOD'!AJ$67)</f>
        <v>0</v>
      </c>
      <c r="K54" s="812">
        <f>IF('DELTA WOOD'!AK64=0,0,'DELTA WOOD'!AK64)+IF('DELTA WOOD'!AK$67=0,0,'DELTA WOOD'!AK$67)</f>
        <v>0</v>
      </c>
      <c r="L54" s="812">
        <f>IF('DELTA WOOD'!AL64=0,0,'DELTA WOOD'!AL64)+IF('DELTA WOOD'!AL$67=0,0,'DELTA WOOD'!AL$67)</f>
        <v>0</v>
      </c>
      <c r="M54" s="812">
        <f>IF('DELTA WOOD'!AM64=0,0,'DELTA WOOD'!AM64)+IF('DELTA WOOD'!AM$67=0,0,'DELTA WOOD'!AM$67)</f>
        <v>0</v>
      </c>
      <c r="N54" s="812">
        <f>IF('DELTA WOOD'!AN64=0,0,'DELTA WOOD'!AN64)+IF('DELTA WOOD'!AN$67=0,0,'DELTA WOOD'!AN$67)</f>
        <v>0</v>
      </c>
      <c r="O54" s="812">
        <f>IF('DELTA WOOD'!AO64=0,0,'DELTA WOOD'!AO64)+IF('DELTA WOOD'!AO$67=0,0,'DELTA WOOD'!AO$67)</f>
        <v>0</v>
      </c>
      <c r="P54" s="786">
        <f>SUM(C54:O54)</f>
        <v>0</v>
      </c>
      <c r="Q54" s="787">
        <f>P54*'DELTA WOOD'!X64</f>
        <v>0</v>
      </c>
      <c r="R54" s="787">
        <f>P54*'DELTA WOOD'!U64</f>
        <v>0</v>
      </c>
    </row>
    <row r="55" ht="16" customHeight="1">
      <c r="A55" t="s" s="783">
        <f>'DELTA WOOD'!D65</f>
        <v>572</v>
      </c>
      <c r="B55" t="s" s="784">
        <f>IF('DELTA WOOD'!E65=0,"",'DELTA WOOD'!E65)</f>
      </c>
      <c r="C55" s="812">
        <f>IF('DELTA WOOD'!AC65=0,0,'DELTA WOOD'!AC65)+IF('DELTA WOOD'!AC$67=0,0,'DELTA WOOD'!AC$67)</f>
        <v>0</v>
      </c>
      <c r="D55" s="812">
        <f>IF('DELTA WOOD'!AD65=0,0,'DELTA WOOD'!AD65)+IF('DELTA WOOD'!AD$67=0,0,'DELTA WOOD'!AD$67)</f>
        <v>0</v>
      </c>
      <c r="E55" s="812">
        <f>IF('DELTA WOOD'!AE65=0,0,'DELTA WOOD'!AE65)+IF('DELTA WOOD'!AE$67=0,0,'DELTA WOOD'!AE$67)</f>
        <v>0</v>
      </c>
      <c r="F55" s="812">
        <f>IF('DELTA WOOD'!AF65=0,0,'DELTA WOOD'!AF65)+IF('DELTA WOOD'!AF$67=0,0,'DELTA WOOD'!AF$67)</f>
        <v>0</v>
      </c>
      <c r="G55" s="812">
        <f>IF('DELTA WOOD'!AG65=0,0,'DELTA WOOD'!AG65)+IF('DELTA WOOD'!AG$67=0,0,'DELTA WOOD'!AG$67)</f>
        <v>0</v>
      </c>
      <c r="H55" s="812">
        <f>IF('DELTA WOOD'!AH65=0,0,'DELTA WOOD'!AH65)+IF('DELTA WOOD'!AH$67=0,0,'DELTA WOOD'!AH$67)</f>
        <v>0</v>
      </c>
      <c r="I55" s="812">
        <f>IF('DELTA WOOD'!AI65=0,0,'DELTA WOOD'!AI65)+IF('DELTA WOOD'!AI$67=0,0,'DELTA WOOD'!AI$67)</f>
        <v>0</v>
      </c>
      <c r="J55" s="812">
        <f>IF('DELTA WOOD'!AJ65=0,0,'DELTA WOOD'!AJ65)+IF('DELTA WOOD'!AJ$67=0,0,'DELTA WOOD'!AJ$67)</f>
        <v>0</v>
      </c>
      <c r="K55" s="812">
        <f>IF('DELTA WOOD'!AK65=0,0,'DELTA WOOD'!AK65)+IF('DELTA WOOD'!AK$67=0,0,'DELTA WOOD'!AK$67)</f>
        <v>0</v>
      </c>
      <c r="L55" s="812">
        <f>IF('DELTA WOOD'!AL65=0,0,'DELTA WOOD'!AL65)+IF('DELTA WOOD'!AL$67=0,0,'DELTA WOOD'!AL$67)</f>
        <v>0</v>
      </c>
      <c r="M55" s="812">
        <f>IF('DELTA WOOD'!AM65=0,0,'DELTA WOOD'!AM65)+IF('DELTA WOOD'!AM$67=0,0,'DELTA WOOD'!AM$67)</f>
        <v>0</v>
      </c>
      <c r="N55" s="812">
        <f>IF('DELTA WOOD'!AN65=0,0,'DELTA WOOD'!AN65)+IF('DELTA WOOD'!AN$67=0,0,'DELTA WOOD'!AN$67)</f>
        <v>0</v>
      </c>
      <c r="O55" s="812">
        <f>IF('DELTA WOOD'!AO65=0,0,'DELTA WOOD'!AO65)+IF('DELTA WOOD'!AO$67=0,0,'DELTA WOOD'!AO$67)</f>
        <v>0</v>
      </c>
      <c r="P55" s="786">
        <f>SUM(C55:O55)</f>
        <v>0</v>
      </c>
      <c r="Q55" s="787">
        <f>P55*'DELTA WOOD'!X65</f>
        <v>0</v>
      </c>
      <c r="R55" s="787">
        <f>P55*'DELTA WOOD'!U65</f>
        <v>0</v>
      </c>
    </row>
    <row r="56" ht="16" customHeight="1">
      <c r="A56" t="s" s="783">
        <f>'DELTA WOOD'!D66</f>
        <v>573</v>
      </c>
      <c r="B56" t="s" s="784">
        <f>IF('DELTA WOOD'!E66=0,"",'DELTA WOOD'!E66)</f>
      </c>
      <c r="C56" s="812">
        <f>IF('DELTA WOOD'!AC66=0,0,'DELTA WOOD'!AC66)+IF('DELTA WOOD'!AC$67=0,0,'DELTA WOOD'!AC$67)</f>
        <v>0</v>
      </c>
      <c r="D56" s="812">
        <f>IF('DELTA WOOD'!AD66=0,0,'DELTA WOOD'!AD66)+IF('DELTA WOOD'!AD$67=0,0,'DELTA WOOD'!AD$67)</f>
        <v>0</v>
      </c>
      <c r="E56" s="812">
        <f>IF('DELTA WOOD'!AE66=0,0,'DELTA WOOD'!AE66)+IF('DELTA WOOD'!AE$67=0,0,'DELTA WOOD'!AE$67)</f>
        <v>0</v>
      </c>
      <c r="F56" s="812">
        <f>IF('DELTA WOOD'!AF66=0,0,'DELTA WOOD'!AF66)+IF('DELTA WOOD'!AF$67=0,0,'DELTA WOOD'!AF$67)</f>
        <v>0</v>
      </c>
      <c r="G56" s="812">
        <f>IF('DELTA WOOD'!AG66=0,0,'DELTA WOOD'!AG66)+IF('DELTA WOOD'!AG$67=0,0,'DELTA WOOD'!AG$67)</f>
        <v>0</v>
      </c>
      <c r="H56" s="812">
        <f>IF('DELTA WOOD'!AH66=0,0,'DELTA WOOD'!AH66)+IF('DELTA WOOD'!AH$67=0,0,'DELTA WOOD'!AH$67)</f>
        <v>0</v>
      </c>
      <c r="I56" s="812">
        <f>IF('DELTA WOOD'!AI66=0,0,'DELTA WOOD'!AI66)+IF('DELTA WOOD'!AI$67=0,0,'DELTA WOOD'!AI$67)</f>
        <v>0</v>
      </c>
      <c r="J56" s="812">
        <f>IF('DELTA WOOD'!AJ66=0,0,'DELTA WOOD'!AJ66)+IF('DELTA WOOD'!AJ$67=0,0,'DELTA WOOD'!AJ$67)</f>
        <v>0</v>
      </c>
      <c r="K56" s="812">
        <f>IF('DELTA WOOD'!AK66=0,0,'DELTA WOOD'!AK66)+IF('DELTA WOOD'!AK$67=0,0,'DELTA WOOD'!AK$67)</f>
        <v>0</v>
      </c>
      <c r="L56" s="812">
        <f>IF('DELTA WOOD'!AL66=0,0,'DELTA WOOD'!AL66)+IF('DELTA WOOD'!AL$67=0,0,'DELTA WOOD'!AL$67)</f>
        <v>0</v>
      </c>
      <c r="M56" s="812">
        <f>IF('DELTA WOOD'!AM66=0,0,'DELTA WOOD'!AM66)+IF('DELTA WOOD'!AM$67=0,0,'DELTA WOOD'!AM$67)</f>
        <v>0</v>
      </c>
      <c r="N56" s="812">
        <f>IF('DELTA WOOD'!AN66=0,0,'DELTA WOOD'!AN66)+IF('DELTA WOOD'!AN$67=0,0,'DELTA WOOD'!AN$67)</f>
        <v>0</v>
      </c>
      <c r="O56" s="812">
        <f>IF('DELTA WOOD'!AO66=0,0,'DELTA WOOD'!AO66)+IF('DELTA WOOD'!AO$67=0,0,'DELTA WOOD'!AO$67)</f>
        <v>0</v>
      </c>
      <c r="P56" s="786">
        <f>SUM(C56:O56)</f>
        <v>0</v>
      </c>
      <c r="Q56" s="787">
        <f>P56*'DELTA WOOD'!X66</f>
        <v>0</v>
      </c>
      <c r="R56" s="787">
        <f>P56*'DELTA WOOD'!U66</f>
        <v>0</v>
      </c>
    </row>
    <row r="57" ht="16" customHeight="1">
      <c r="A57" s="813"/>
      <c r="B57" s="814"/>
      <c r="C57" s="812"/>
      <c r="D57" s="812"/>
      <c r="E57" s="812"/>
      <c r="F57" s="812"/>
      <c r="G57" s="812"/>
      <c r="H57" s="812"/>
      <c r="I57" s="812"/>
      <c r="J57" s="812"/>
      <c r="K57" s="812"/>
      <c r="L57" s="812"/>
      <c r="M57" s="812"/>
      <c r="N57" s="812"/>
      <c r="O57" s="812"/>
      <c r="P57" s="786">
        <f>SUM(C57:O57)</f>
        <v>0</v>
      </c>
      <c r="Q57" s="787">
        <f>P57*'DELTA WOOD'!X62</f>
        <v>0</v>
      </c>
      <c r="R57" s="787">
        <f>P57*'DELTA WOOD'!U62</f>
        <v>0</v>
      </c>
    </row>
    <row r="58" ht="16" customHeight="1">
      <c r="A58" t="s" s="783">
        <f>'DELTA WOOD'!D69</f>
        <v>574</v>
      </c>
      <c r="B58" t="s" s="784">
        <f>IF('DELTA WOOD'!E69=0,"",'DELTA WOOD'!E69)</f>
      </c>
      <c r="C58" s="812">
        <f>IF('DELTA WOOD'!AC69=0,0,'DELTA WOOD'!AC69)+IF('DELTA WOOD'!AC$77=0,0,'DELTA WOOD'!AC$77)</f>
        <v>0</v>
      </c>
      <c r="D58" s="812">
        <f>IF('DELTA WOOD'!AD69=0,0,'DELTA WOOD'!AD69)+IF('DELTA WOOD'!AD$77=0,0,'DELTA WOOD'!AD$77)</f>
        <v>0</v>
      </c>
      <c r="E58" s="812">
        <f>IF('DELTA WOOD'!AE69=0,0,'DELTA WOOD'!AE69)+IF('DELTA WOOD'!AE$77=0,0,'DELTA WOOD'!AE$77)</f>
        <v>0</v>
      </c>
      <c r="F58" s="812">
        <f>IF('DELTA WOOD'!AF69=0,0,'DELTA WOOD'!AF69)+IF('DELTA WOOD'!AF$77=0,0,'DELTA WOOD'!AF$77)</f>
        <v>0</v>
      </c>
      <c r="G58" s="812">
        <f>IF('DELTA WOOD'!AG69=0,0,'DELTA WOOD'!AG69)+IF('DELTA WOOD'!AG$77=0,0,'DELTA WOOD'!AG$77)</f>
        <v>0</v>
      </c>
      <c r="H58" s="812">
        <f>IF('DELTA WOOD'!AH69=0,0,'DELTA WOOD'!AH69)+IF('DELTA WOOD'!AH$77=0,0,'DELTA WOOD'!AH$77)</f>
        <v>0</v>
      </c>
      <c r="I58" s="812">
        <f>IF('DELTA WOOD'!AI69=0,0,'DELTA WOOD'!AI69)+IF('DELTA WOOD'!AI$77=0,0,'DELTA WOOD'!AI$77)</f>
        <v>0</v>
      </c>
      <c r="J58" s="812">
        <f>IF('DELTA WOOD'!AJ69=0,0,'DELTA WOOD'!AJ69)+IF('DELTA WOOD'!AJ$77=0,0,'DELTA WOOD'!AJ$77)</f>
        <v>0</v>
      </c>
      <c r="K58" s="812">
        <f>IF('DELTA WOOD'!AK69=0,0,'DELTA WOOD'!AK69)+IF('DELTA WOOD'!AK$77=0,0,'DELTA WOOD'!AK$77)</f>
        <v>0</v>
      </c>
      <c r="L58" s="812">
        <f>IF('DELTA WOOD'!AL69=0,0,'DELTA WOOD'!AL69)+IF('DELTA WOOD'!AL$77=0,0,'DELTA WOOD'!AL$77)</f>
        <v>0</v>
      </c>
      <c r="M58" s="812">
        <f>IF('DELTA WOOD'!AM69=0,0,'DELTA WOOD'!AM69)+IF('DELTA WOOD'!AM$77=0,0,'DELTA WOOD'!AM$77)</f>
        <v>0</v>
      </c>
      <c r="N58" s="812">
        <f>IF('DELTA WOOD'!AN69=0,0,'DELTA WOOD'!AN69)+IF('DELTA WOOD'!AN$77=0,0,'DELTA WOOD'!AN$77)</f>
        <v>0</v>
      </c>
      <c r="O58" s="812">
        <f>IF('DELTA WOOD'!AO69=0,0,'DELTA WOOD'!AO69)+IF('DELTA WOOD'!AO$77=0,0,'DELTA WOOD'!AO$77)</f>
        <v>0</v>
      </c>
      <c r="P58" s="786">
        <f>SUM(C58:O58)</f>
        <v>0</v>
      </c>
      <c r="Q58" s="787">
        <f>P58*'DELTA WOOD'!X69</f>
        <v>0</v>
      </c>
      <c r="R58" s="787">
        <f>P58*'DELTA WOOD'!U69</f>
        <v>0</v>
      </c>
    </row>
    <row r="59" ht="16" customHeight="1">
      <c r="A59" t="s" s="783">
        <f>'DELTA WOOD'!D70</f>
        <v>575</v>
      </c>
      <c r="B59" t="s" s="784">
        <f>IF('DELTA WOOD'!E70=0,"",'DELTA WOOD'!E70)</f>
      </c>
      <c r="C59" s="812">
        <f>IF('DELTA WOOD'!AC70=0,0,'DELTA WOOD'!AC70)+IF('DELTA WOOD'!AC$77=0,0,'DELTA WOOD'!AC$77)</f>
        <v>0</v>
      </c>
      <c r="D59" s="812">
        <f>IF('DELTA WOOD'!AD70=0,0,'DELTA WOOD'!AD70)+IF('DELTA WOOD'!AD$77=0,0,'DELTA WOOD'!AD$77)</f>
        <v>0</v>
      </c>
      <c r="E59" s="812">
        <f>IF('DELTA WOOD'!AE70=0,0,'DELTA WOOD'!AE70)+IF('DELTA WOOD'!AE$77=0,0,'DELTA WOOD'!AE$77)</f>
        <v>0</v>
      </c>
      <c r="F59" s="812">
        <f>IF('DELTA WOOD'!AF70=0,0,'DELTA WOOD'!AF70)+IF('DELTA WOOD'!AF$77=0,0,'DELTA WOOD'!AF$77)</f>
        <v>0</v>
      </c>
      <c r="G59" s="812">
        <f>IF('DELTA WOOD'!AG70=0,0,'DELTA WOOD'!AG70)+IF('DELTA WOOD'!AG$77=0,0,'DELTA WOOD'!AG$77)</f>
        <v>0</v>
      </c>
      <c r="H59" s="812">
        <f>IF('DELTA WOOD'!AH70=0,0,'DELTA WOOD'!AH70)+IF('DELTA WOOD'!AH$77=0,0,'DELTA WOOD'!AH$77)</f>
        <v>0</v>
      </c>
      <c r="I59" s="812">
        <f>IF('DELTA WOOD'!AI70=0,0,'DELTA WOOD'!AI70)+IF('DELTA WOOD'!AI$77=0,0,'DELTA WOOD'!AI$77)</f>
        <v>0</v>
      </c>
      <c r="J59" s="812">
        <f>IF('DELTA WOOD'!AJ70=0,0,'DELTA WOOD'!AJ70)+IF('DELTA WOOD'!AJ$77=0,0,'DELTA WOOD'!AJ$77)</f>
        <v>0</v>
      </c>
      <c r="K59" s="812">
        <f>IF('DELTA WOOD'!AK70=0,0,'DELTA WOOD'!AK70)+IF('DELTA WOOD'!AK$77=0,0,'DELTA WOOD'!AK$77)</f>
        <v>0</v>
      </c>
      <c r="L59" s="812">
        <f>IF('DELTA WOOD'!AL70=0,0,'DELTA WOOD'!AL70)+IF('DELTA WOOD'!AL$77=0,0,'DELTA WOOD'!AL$77)</f>
        <v>0</v>
      </c>
      <c r="M59" s="812">
        <f>IF('DELTA WOOD'!AM70=0,0,'DELTA WOOD'!AM70)+IF('DELTA WOOD'!AM$77=0,0,'DELTA WOOD'!AM$77)</f>
        <v>0</v>
      </c>
      <c r="N59" s="812">
        <f>IF('DELTA WOOD'!AN70=0,0,'DELTA WOOD'!AN70)+IF('DELTA WOOD'!AN$77=0,0,'DELTA WOOD'!AN$77)</f>
        <v>0</v>
      </c>
      <c r="O59" s="812">
        <f>IF('DELTA WOOD'!AO70=0,0,'DELTA WOOD'!AO70)+IF('DELTA WOOD'!AO$77=0,0,'DELTA WOOD'!AO$77)</f>
        <v>0</v>
      </c>
      <c r="P59" s="786">
        <f>SUM(C59:O59)</f>
        <v>0</v>
      </c>
      <c r="Q59" s="787">
        <f>P59*'DELTA WOOD'!X70</f>
        <v>0</v>
      </c>
      <c r="R59" s="787">
        <f>P59*'DELTA WOOD'!U70</f>
        <v>0</v>
      </c>
    </row>
    <row r="60" ht="16" customHeight="1">
      <c r="A60" t="s" s="783">
        <f>'DELTA WOOD'!D71</f>
        <v>576</v>
      </c>
      <c r="B60" t="s" s="784">
        <f>IF('DELTA WOOD'!E71=0,"",'DELTA WOOD'!E71)</f>
      </c>
      <c r="C60" s="812">
        <f>IF('DELTA WOOD'!AC71=0,0,'DELTA WOOD'!AC71)+IF('DELTA WOOD'!AC$77=0,0,'DELTA WOOD'!AC$77)</f>
        <v>0</v>
      </c>
      <c r="D60" s="812">
        <f>IF('DELTA WOOD'!AD71=0,0,'DELTA WOOD'!AD71)+IF('DELTA WOOD'!AD$77=0,0,'DELTA WOOD'!AD$77)</f>
        <v>0</v>
      </c>
      <c r="E60" s="812">
        <f>IF('DELTA WOOD'!AE71=0,0,'DELTA WOOD'!AE71)+IF('DELTA WOOD'!AE$77=0,0,'DELTA WOOD'!AE$77)</f>
        <v>0</v>
      </c>
      <c r="F60" s="812">
        <f>IF('DELTA WOOD'!AF71=0,0,'DELTA WOOD'!AF71)+IF('DELTA WOOD'!AF$77=0,0,'DELTA WOOD'!AF$77)</f>
        <v>0</v>
      </c>
      <c r="G60" s="812">
        <f>IF('DELTA WOOD'!AG71=0,0,'DELTA WOOD'!AG71)+IF('DELTA WOOD'!AG$77=0,0,'DELTA WOOD'!AG$77)</f>
        <v>0</v>
      </c>
      <c r="H60" s="812">
        <f>IF('DELTA WOOD'!AH71=0,0,'DELTA WOOD'!AH71)+IF('DELTA WOOD'!AH$77=0,0,'DELTA WOOD'!AH$77)</f>
        <v>0</v>
      </c>
      <c r="I60" s="812">
        <f>IF('DELTA WOOD'!AI71=0,0,'DELTA WOOD'!AI71)+IF('DELTA WOOD'!AI$77=0,0,'DELTA WOOD'!AI$77)</f>
        <v>0</v>
      </c>
      <c r="J60" s="812">
        <f>IF('DELTA WOOD'!AJ71=0,0,'DELTA WOOD'!AJ71)+IF('DELTA WOOD'!AJ$77=0,0,'DELTA WOOD'!AJ$77)</f>
        <v>0</v>
      </c>
      <c r="K60" s="812">
        <f>IF('DELTA WOOD'!AK71=0,0,'DELTA WOOD'!AK71)+IF('DELTA WOOD'!AK$77=0,0,'DELTA WOOD'!AK$77)</f>
        <v>0</v>
      </c>
      <c r="L60" s="812">
        <f>IF('DELTA WOOD'!AL71=0,0,'DELTA WOOD'!AL71)+IF('DELTA WOOD'!AL$77=0,0,'DELTA WOOD'!AL$77)</f>
        <v>0</v>
      </c>
      <c r="M60" s="812">
        <f>IF('DELTA WOOD'!AM71=0,0,'DELTA WOOD'!AM71)+IF('DELTA WOOD'!AM$77=0,0,'DELTA WOOD'!AM$77)</f>
        <v>0</v>
      </c>
      <c r="N60" s="812">
        <f>IF('DELTA WOOD'!AN71=0,0,'DELTA WOOD'!AN71)+IF('DELTA WOOD'!AN$77=0,0,'DELTA WOOD'!AN$77)</f>
        <v>0</v>
      </c>
      <c r="O60" s="812">
        <f>IF('DELTA WOOD'!AO71=0,0,'DELTA WOOD'!AO71)+IF('DELTA WOOD'!AO$77=0,0,'DELTA WOOD'!AO$77)</f>
        <v>0</v>
      </c>
      <c r="P60" s="786">
        <f>SUM(C60:O60)</f>
        <v>0</v>
      </c>
      <c r="Q60" s="787">
        <f>P60*'DELTA WOOD'!X71</f>
        <v>0</v>
      </c>
      <c r="R60" s="787">
        <f>P60*'DELTA WOOD'!U71</f>
        <v>0</v>
      </c>
    </row>
    <row r="61" ht="16" customHeight="1">
      <c r="A61" t="s" s="783">
        <f>'DELTA WOOD'!D72</f>
        <v>577</v>
      </c>
      <c r="B61" t="s" s="784">
        <f>IF('DELTA WOOD'!E72=0,"",'DELTA WOOD'!E72)</f>
      </c>
      <c r="C61" s="812">
        <f>IF('DELTA WOOD'!AC72=0,0,'DELTA WOOD'!AC72)+IF('DELTA WOOD'!AC$77=0,0,'DELTA WOOD'!AC$77)</f>
        <v>0</v>
      </c>
      <c r="D61" s="812">
        <f>IF('DELTA WOOD'!AD72=0,0,'DELTA WOOD'!AD72)+IF('DELTA WOOD'!AD$77=0,0,'DELTA WOOD'!AD$77)</f>
        <v>0</v>
      </c>
      <c r="E61" s="812">
        <f>IF('DELTA WOOD'!AE72=0,0,'DELTA WOOD'!AE72)+IF('DELTA WOOD'!AE$77=0,0,'DELTA WOOD'!AE$77)</f>
        <v>0</v>
      </c>
      <c r="F61" s="812">
        <f>IF('DELTA WOOD'!AF72=0,0,'DELTA WOOD'!AF72)+IF('DELTA WOOD'!AF$77=0,0,'DELTA WOOD'!AF$77)</f>
        <v>0</v>
      </c>
      <c r="G61" s="812">
        <f>IF('DELTA WOOD'!AG72=0,0,'DELTA WOOD'!AG72)+IF('DELTA WOOD'!AG$77=0,0,'DELTA WOOD'!AG$77)</f>
        <v>0</v>
      </c>
      <c r="H61" s="812">
        <f>IF('DELTA WOOD'!AH72=0,0,'DELTA WOOD'!AH72)+IF('DELTA WOOD'!AH$77=0,0,'DELTA WOOD'!AH$77)</f>
        <v>0</v>
      </c>
      <c r="I61" s="812">
        <f>IF('DELTA WOOD'!AI72=0,0,'DELTA WOOD'!AI72)+IF('DELTA WOOD'!AI$77=0,0,'DELTA WOOD'!AI$77)</f>
        <v>0</v>
      </c>
      <c r="J61" s="812">
        <f>IF('DELTA WOOD'!AJ72=0,0,'DELTA WOOD'!AJ72)+IF('DELTA WOOD'!AJ$77=0,0,'DELTA WOOD'!AJ$77)</f>
        <v>0</v>
      </c>
      <c r="K61" s="812">
        <f>IF('DELTA WOOD'!AK72=0,0,'DELTA WOOD'!AK72)+IF('DELTA WOOD'!AK$77=0,0,'DELTA WOOD'!AK$77)</f>
        <v>0</v>
      </c>
      <c r="L61" s="812">
        <f>IF('DELTA WOOD'!AL72=0,0,'DELTA WOOD'!AL72)+IF('DELTA WOOD'!AL$77=0,0,'DELTA WOOD'!AL$77)</f>
        <v>0</v>
      </c>
      <c r="M61" s="812">
        <f>IF('DELTA WOOD'!AM72=0,0,'DELTA WOOD'!AM72)+IF('DELTA WOOD'!AM$77=0,0,'DELTA WOOD'!AM$77)</f>
        <v>0</v>
      </c>
      <c r="N61" s="812">
        <f>IF('DELTA WOOD'!AN72=0,0,'DELTA WOOD'!AN72)+IF('DELTA WOOD'!AN$77=0,0,'DELTA WOOD'!AN$77)</f>
        <v>0</v>
      </c>
      <c r="O61" s="812">
        <f>IF('DELTA WOOD'!AO72=0,0,'DELTA WOOD'!AO72)+IF('DELTA WOOD'!AO$77=0,0,'DELTA WOOD'!AO$77)</f>
        <v>0</v>
      </c>
      <c r="P61" s="786">
        <f>SUM(C61:O61)</f>
        <v>0</v>
      </c>
      <c r="Q61" s="787">
        <f>P61*'DELTA WOOD'!X72</f>
        <v>0</v>
      </c>
      <c r="R61" s="787">
        <f>P61*'DELTA WOOD'!U72</f>
        <v>0</v>
      </c>
    </row>
    <row r="62" ht="16" customHeight="1">
      <c r="A62" t="s" s="783">
        <f>'DELTA WOOD'!D73</f>
        <v>578</v>
      </c>
      <c r="B62" t="s" s="784">
        <f>IF('DELTA WOOD'!E73=0,"",'DELTA WOOD'!E73)</f>
      </c>
      <c r="C62" s="812">
        <f>IF('DELTA WOOD'!AC73=0,0,'DELTA WOOD'!AC73)+IF('DELTA WOOD'!AC$77=0,0,'DELTA WOOD'!AC$77)</f>
        <v>0</v>
      </c>
      <c r="D62" s="812">
        <f>IF('DELTA WOOD'!AD73=0,0,'DELTA WOOD'!AD73)+IF('DELTA WOOD'!AD$77=0,0,'DELTA WOOD'!AD$77)</f>
        <v>0</v>
      </c>
      <c r="E62" s="812">
        <f>IF('DELTA WOOD'!AE73=0,0,'DELTA WOOD'!AE73)+IF('DELTA WOOD'!AE$77=0,0,'DELTA WOOD'!AE$77)</f>
        <v>0</v>
      </c>
      <c r="F62" s="812">
        <f>IF('DELTA WOOD'!AF73=0,0,'DELTA WOOD'!AF73)+IF('DELTA WOOD'!AF$77=0,0,'DELTA WOOD'!AF$77)</f>
        <v>0</v>
      </c>
      <c r="G62" s="812">
        <f>IF('DELTA WOOD'!AG73=0,0,'DELTA WOOD'!AG73)+IF('DELTA WOOD'!AG$77=0,0,'DELTA WOOD'!AG$77)</f>
        <v>0</v>
      </c>
      <c r="H62" s="812">
        <f>IF('DELTA WOOD'!AH73=0,0,'DELTA WOOD'!AH73)+IF('DELTA WOOD'!AH$77=0,0,'DELTA WOOD'!AH$77)</f>
        <v>0</v>
      </c>
      <c r="I62" s="812">
        <f>IF('DELTA WOOD'!AI73=0,0,'DELTA WOOD'!AI73)+IF('DELTA WOOD'!AI$77=0,0,'DELTA WOOD'!AI$77)</f>
        <v>0</v>
      </c>
      <c r="J62" s="812">
        <f>IF('DELTA WOOD'!AJ73=0,0,'DELTA WOOD'!AJ73)+IF('DELTA WOOD'!AJ$77=0,0,'DELTA WOOD'!AJ$77)</f>
        <v>0</v>
      </c>
      <c r="K62" s="812">
        <f>IF('DELTA WOOD'!AK73=0,0,'DELTA WOOD'!AK73)+IF('DELTA WOOD'!AK$77=0,0,'DELTA WOOD'!AK$77)</f>
        <v>0</v>
      </c>
      <c r="L62" s="812">
        <f>IF('DELTA WOOD'!AL73=0,0,'DELTA WOOD'!AL73)+IF('DELTA WOOD'!AL$77=0,0,'DELTA WOOD'!AL$77)</f>
        <v>0</v>
      </c>
      <c r="M62" s="812">
        <f>IF('DELTA WOOD'!AM73=0,0,'DELTA WOOD'!AM73)+IF('DELTA WOOD'!AM$77=0,0,'DELTA WOOD'!AM$77)</f>
        <v>0</v>
      </c>
      <c r="N62" s="812">
        <f>IF('DELTA WOOD'!AN73=0,0,'DELTA WOOD'!AN73)+IF('DELTA WOOD'!AN$77=0,0,'DELTA WOOD'!AN$77)</f>
        <v>0</v>
      </c>
      <c r="O62" s="812">
        <f>IF('DELTA WOOD'!AO73=0,0,'DELTA WOOD'!AO73)+IF('DELTA WOOD'!AO$77=0,0,'DELTA WOOD'!AO$77)</f>
        <v>0</v>
      </c>
      <c r="P62" s="786">
        <f>SUM(C62:O62)</f>
        <v>0</v>
      </c>
      <c r="Q62" s="787">
        <f>P62*'DELTA WOOD'!X73</f>
        <v>0</v>
      </c>
      <c r="R62" s="787">
        <f>P62*'DELTA WOOD'!U73</f>
        <v>0</v>
      </c>
    </row>
    <row r="63" ht="16" customHeight="1">
      <c r="A63" t="s" s="783">
        <f>'DELTA WOOD'!D74</f>
        <v>579</v>
      </c>
      <c r="B63" t="s" s="784">
        <f>IF('DELTA WOOD'!E74=0,"",'DELTA WOOD'!E74)</f>
      </c>
      <c r="C63" s="812">
        <f>IF('DELTA WOOD'!AC74=0,0,'DELTA WOOD'!AC74)+IF('DELTA WOOD'!AC$77=0,0,'DELTA WOOD'!AC$77)</f>
        <v>0</v>
      </c>
      <c r="D63" s="812">
        <f>IF('DELTA WOOD'!AD74=0,0,'DELTA WOOD'!AD74)+IF('DELTA WOOD'!AD$77=0,0,'DELTA WOOD'!AD$77)</f>
        <v>0</v>
      </c>
      <c r="E63" s="812">
        <f>IF('DELTA WOOD'!AE74=0,0,'DELTA WOOD'!AE74)+IF('DELTA WOOD'!AE$77=0,0,'DELTA WOOD'!AE$77)</f>
        <v>0</v>
      </c>
      <c r="F63" s="812">
        <f>IF('DELTA WOOD'!AF74=0,0,'DELTA WOOD'!AF74)+IF('DELTA WOOD'!AF$77=0,0,'DELTA WOOD'!AF$77)</f>
        <v>0</v>
      </c>
      <c r="G63" s="812">
        <f>IF('DELTA WOOD'!AG74=0,0,'DELTA WOOD'!AG74)+IF('DELTA WOOD'!AG$77=0,0,'DELTA WOOD'!AG$77)</f>
        <v>0</v>
      </c>
      <c r="H63" s="812">
        <f>IF('DELTA WOOD'!AH74=0,0,'DELTA WOOD'!AH74)+IF('DELTA WOOD'!AH$77=0,0,'DELTA WOOD'!AH$77)</f>
        <v>0</v>
      </c>
      <c r="I63" s="812">
        <f>IF('DELTA WOOD'!AI74=0,0,'DELTA WOOD'!AI74)+IF('DELTA WOOD'!AI$77=0,0,'DELTA WOOD'!AI$77)</f>
        <v>0</v>
      </c>
      <c r="J63" s="812">
        <f>IF('DELTA WOOD'!AJ74=0,0,'DELTA WOOD'!AJ74)+IF('DELTA WOOD'!AJ$77=0,0,'DELTA WOOD'!AJ$77)</f>
        <v>0</v>
      </c>
      <c r="K63" s="812">
        <f>IF('DELTA WOOD'!AK74=0,0,'DELTA WOOD'!AK74)+IF('DELTA WOOD'!AK$77=0,0,'DELTA WOOD'!AK$77)</f>
        <v>0</v>
      </c>
      <c r="L63" s="812">
        <f>IF('DELTA WOOD'!AL74=0,0,'DELTA WOOD'!AL74)+IF('DELTA WOOD'!AL$77=0,0,'DELTA WOOD'!AL$77)</f>
        <v>0</v>
      </c>
      <c r="M63" s="812">
        <f>IF('DELTA WOOD'!AM74=0,0,'DELTA WOOD'!AM74)+IF('DELTA WOOD'!AM$77=0,0,'DELTA WOOD'!AM$77)</f>
        <v>0</v>
      </c>
      <c r="N63" s="812">
        <f>IF('DELTA WOOD'!AN74=0,0,'DELTA WOOD'!AN74)+IF('DELTA WOOD'!AN$77=0,0,'DELTA WOOD'!AN$77)</f>
        <v>0</v>
      </c>
      <c r="O63" s="812">
        <f>IF('DELTA WOOD'!AO74=0,0,'DELTA WOOD'!AO74)+IF('DELTA WOOD'!AO$77=0,0,'DELTA WOOD'!AO$77)</f>
        <v>0</v>
      </c>
      <c r="P63" s="786">
        <f>SUM(C63:O63)</f>
        <v>0</v>
      </c>
      <c r="Q63" s="787">
        <f>P63*'DELTA WOOD'!X74</f>
        <v>0</v>
      </c>
      <c r="R63" s="787">
        <f>P63*'DELTA WOOD'!U74</f>
        <v>0</v>
      </c>
    </row>
    <row r="64" ht="16" customHeight="1">
      <c r="A64" t="s" s="783">
        <f>'DELTA WOOD'!D75</f>
        <v>580</v>
      </c>
      <c r="B64" t="s" s="784">
        <f>IF('DELTA WOOD'!E75=0,"",'DELTA WOOD'!E75)</f>
      </c>
      <c r="C64" s="812">
        <f>IF('DELTA WOOD'!AC75=0,0,'DELTA WOOD'!AC75)+IF('DELTA WOOD'!AC$77=0,0,'DELTA WOOD'!AC$77)</f>
        <v>0</v>
      </c>
      <c r="D64" s="812">
        <f>IF('DELTA WOOD'!AD75=0,0,'DELTA WOOD'!AD75)+IF('DELTA WOOD'!AD$77=0,0,'DELTA WOOD'!AD$77)</f>
        <v>0</v>
      </c>
      <c r="E64" s="812">
        <f>IF('DELTA WOOD'!AE75=0,0,'DELTA WOOD'!AE75)+IF('DELTA WOOD'!AE$77=0,0,'DELTA WOOD'!AE$77)</f>
        <v>0</v>
      </c>
      <c r="F64" s="812">
        <f>IF('DELTA WOOD'!AF75=0,0,'DELTA WOOD'!AF75)+IF('DELTA WOOD'!AF$77=0,0,'DELTA WOOD'!AF$77)</f>
        <v>0</v>
      </c>
      <c r="G64" s="812">
        <f>IF('DELTA WOOD'!AG75=0,0,'DELTA WOOD'!AG75)+IF('DELTA WOOD'!AG$77=0,0,'DELTA WOOD'!AG$77)</f>
        <v>0</v>
      </c>
      <c r="H64" s="812">
        <f>IF('DELTA WOOD'!AH75=0,0,'DELTA WOOD'!AH75)+IF('DELTA WOOD'!AH$77=0,0,'DELTA WOOD'!AH$77)</f>
        <v>0</v>
      </c>
      <c r="I64" s="812">
        <f>IF('DELTA WOOD'!AI75=0,0,'DELTA WOOD'!AI75)+IF('DELTA WOOD'!AI$77=0,0,'DELTA WOOD'!AI$77)</f>
        <v>0</v>
      </c>
      <c r="J64" s="812">
        <f>IF('DELTA WOOD'!AJ75=0,0,'DELTA WOOD'!AJ75)+IF('DELTA WOOD'!AJ$77=0,0,'DELTA WOOD'!AJ$77)</f>
        <v>0</v>
      </c>
      <c r="K64" s="812">
        <f>IF('DELTA WOOD'!AK75=0,0,'DELTA WOOD'!AK75)+IF('DELTA WOOD'!AK$77=0,0,'DELTA WOOD'!AK$77)</f>
        <v>0</v>
      </c>
      <c r="L64" s="812">
        <f>IF('DELTA WOOD'!AL75=0,0,'DELTA WOOD'!AL75)+IF('DELTA WOOD'!AL$77=0,0,'DELTA WOOD'!AL$77)</f>
        <v>0</v>
      </c>
      <c r="M64" s="812">
        <f>IF('DELTA WOOD'!AM75=0,0,'DELTA WOOD'!AM75)+IF('DELTA WOOD'!AM$77=0,0,'DELTA WOOD'!AM$77)</f>
        <v>0</v>
      </c>
      <c r="N64" s="812">
        <f>IF('DELTA WOOD'!AN75=0,0,'DELTA WOOD'!AN75)+IF('DELTA WOOD'!AN$77=0,0,'DELTA WOOD'!AN$77)</f>
        <v>0</v>
      </c>
      <c r="O64" s="812">
        <f>IF('DELTA WOOD'!AO75=0,0,'DELTA WOOD'!AO75)+IF('DELTA WOOD'!AO$77=0,0,'DELTA WOOD'!AO$77)</f>
        <v>0</v>
      </c>
      <c r="P64" s="786">
        <f>SUM(C64:O64)</f>
        <v>0</v>
      </c>
      <c r="Q64" s="787">
        <f>P64*'DELTA WOOD'!X75</f>
        <v>0</v>
      </c>
      <c r="R64" s="787">
        <f>P64*'DELTA WOOD'!U75</f>
        <v>0</v>
      </c>
    </row>
    <row r="65" ht="16" customHeight="1">
      <c r="A65" t="s" s="783">
        <f>'DELTA WOOD'!D76</f>
        <v>581</v>
      </c>
      <c r="B65" t="s" s="784">
        <f>IF('DELTA WOOD'!E76=0,"",'DELTA WOOD'!E76)</f>
      </c>
      <c r="C65" s="812">
        <f>IF('DELTA WOOD'!AC76=0,0,'DELTA WOOD'!AC76)+IF('DELTA WOOD'!AC$77=0,0,'DELTA WOOD'!AC$77)</f>
        <v>0</v>
      </c>
      <c r="D65" s="812">
        <f>IF('DELTA WOOD'!AD76=0,0,'DELTA WOOD'!AD76)+IF('DELTA WOOD'!AD$77=0,0,'DELTA WOOD'!AD$77)</f>
        <v>0</v>
      </c>
      <c r="E65" s="812">
        <f>IF('DELTA WOOD'!AE76=0,0,'DELTA WOOD'!AE76)+IF('DELTA WOOD'!AE$77=0,0,'DELTA WOOD'!AE$77)</f>
        <v>0</v>
      </c>
      <c r="F65" s="812">
        <f>IF('DELTA WOOD'!AF76=0,0,'DELTA WOOD'!AF76)+IF('DELTA WOOD'!AF$77=0,0,'DELTA WOOD'!AF$77)</f>
        <v>0</v>
      </c>
      <c r="G65" s="812">
        <f>IF('DELTA WOOD'!AG76=0,0,'DELTA WOOD'!AG76)+IF('DELTA WOOD'!AG$77=0,0,'DELTA WOOD'!AG$77)</f>
        <v>0</v>
      </c>
      <c r="H65" s="812">
        <f>IF('DELTA WOOD'!AH76=0,0,'DELTA WOOD'!AH76)+IF('DELTA WOOD'!AH$77=0,0,'DELTA WOOD'!AH$77)</f>
        <v>0</v>
      </c>
      <c r="I65" s="812">
        <f>IF('DELTA WOOD'!AI76=0,0,'DELTA WOOD'!AI76)+IF('DELTA WOOD'!AI$77=0,0,'DELTA WOOD'!AI$77)</f>
        <v>0</v>
      </c>
      <c r="J65" s="812">
        <f>IF('DELTA WOOD'!AJ76=0,0,'DELTA WOOD'!AJ76)+IF('DELTA WOOD'!AJ$77=0,0,'DELTA WOOD'!AJ$77)</f>
        <v>0</v>
      </c>
      <c r="K65" s="812">
        <f>IF('DELTA WOOD'!AK76=0,0,'DELTA WOOD'!AK76)+IF('DELTA WOOD'!AK$77=0,0,'DELTA WOOD'!AK$77)</f>
        <v>0</v>
      </c>
      <c r="L65" s="812">
        <f>IF('DELTA WOOD'!AL76=0,0,'DELTA WOOD'!AL76)+IF('DELTA WOOD'!AL$77=0,0,'DELTA WOOD'!AL$77)</f>
        <v>0</v>
      </c>
      <c r="M65" s="812">
        <f>IF('DELTA WOOD'!AM76=0,0,'DELTA WOOD'!AM76)+IF('DELTA WOOD'!AM$77=0,0,'DELTA WOOD'!AM$77)</f>
        <v>0</v>
      </c>
      <c r="N65" s="812">
        <f>IF('DELTA WOOD'!AN76=0,0,'DELTA WOOD'!AN76)+IF('DELTA WOOD'!AN$77=0,0,'DELTA WOOD'!AN$77)</f>
        <v>0</v>
      </c>
      <c r="O65" s="812">
        <f>IF('DELTA WOOD'!AO76=0,0,'DELTA WOOD'!AO76)+IF('DELTA WOOD'!AO$77=0,0,'DELTA WOOD'!AO$77)</f>
        <v>0</v>
      </c>
      <c r="P65" s="786">
        <f>SUM(C65:O65)</f>
        <v>0</v>
      </c>
      <c r="Q65" s="787">
        <f>P65*'DELTA WOOD'!X76</f>
        <v>0</v>
      </c>
      <c r="R65" s="787">
        <f>P65*'DELTA WOOD'!U76</f>
        <v>0</v>
      </c>
    </row>
    <row r="66" ht="16" customHeight="1">
      <c r="A66" s="813"/>
      <c r="B66" s="814"/>
      <c r="C66" s="812"/>
      <c r="D66" s="812"/>
      <c r="E66" s="812"/>
      <c r="F66" s="812"/>
      <c r="G66" s="812"/>
      <c r="H66" s="812"/>
      <c r="I66" s="812"/>
      <c r="J66" s="812"/>
      <c r="K66" s="812"/>
      <c r="L66" s="812"/>
      <c r="M66" s="812"/>
      <c r="N66" s="812"/>
      <c r="O66" s="812"/>
      <c r="P66" s="786">
        <f>SUM(C66:O66)</f>
        <v>0</v>
      </c>
      <c r="Q66" s="787">
        <f>P66*'DELTA WOOD'!X71</f>
        <v>0</v>
      </c>
      <c r="R66" s="787">
        <f>P66*'DELTA WOOD'!U71</f>
        <v>0</v>
      </c>
    </row>
    <row r="67" ht="16" customHeight="1">
      <c r="A67" s="815"/>
      <c r="B67" s="814"/>
      <c r="C67" s="812"/>
      <c r="D67" s="812"/>
      <c r="E67" s="812"/>
      <c r="F67" s="812"/>
      <c r="G67" s="812"/>
      <c r="H67" s="812"/>
      <c r="I67" s="812"/>
      <c r="J67" s="812"/>
      <c r="K67" s="812"/>
      <c r="L67" s="812"/>
      <c r="M67" s="812"/>
      <c r="N67" s="812"/>
      <c r="O67" s="812"/>
      <c r="P67" s="786">
        <f>SUM(C67:O67)</f>
        <v>0</v>
      </c>
      <c r="Q67" s="787"/>
      <c r="R67" s="787"/>
    </row>
    <row r="68" ht="16" customHeight="1">
      <c r="A68" s="815"/>
      <c r="B68" s="814"/>
      <c r="C68" s="812"/>
      <c r="D68" s="812"/>
      <c r="E68" s="812"/>
      <c r="F68" s="812"/>
      <c r="G68" s="812"/>
      <c r="H68" s="812"/>
      <c r="I68" s="812"/>
      <c r="J68" s="812"/>
      <c r="K68" s="812"/>
      <c r="L68" s="812"/>
      <c r="M68" s="812"/>
      <c r="N68" s="812"/>
      <c r="O68" s="812"/>
      <c r="P68" s="786">
        <f>SUM(C68:O68)</f>
        <v>0</v>
      </c>
      <c r="Q68" s="787"/>
      <c r="R68" s="787"/>
    </row>
    <row r="69" ht="16" customHeight="1">
      <c r="A69" s="815"/>
      <c r="B69" s="814"/>
      <c r="C69" s="812"/>
      <c r="D69" s="812"/>
      <c r="E69" s="812"/>
      <c r="F69" s="812"/>
      <c r="G69" s="812"/>
      <c r="H69" s="812"/>
      <c r="I69" s="812"/>
      <c r="J69" s="812"/>
      <c r="K69" s="812"/>
      <c r="L69" s="812"/>
      <c r="M69" s="812"/>
      <c r="N69" s="812"/>
      <c r="O69" s="812"/>
      <c r="P69" s="786">
        <f>SUM(C69:O69)</f>
        <v>0</v>
      </c>
      <c r="Q69" s="787"/>
      <c r="R69" s="787"/>
    </row>
    <row r="70" ht="16" customHeight="1">
      <c r="A70" s="813"/>
      <c r="B70" s="814"/>
      <c r="C70" s="812"/>
      <c r="D70" s="812"/>
      <c r="E70" s="812"/>
      <c r="F70" s="812"/>
      <c r="G70" s="812"/>
      <c r="H70" s="812"/>
      <c r="I70" s="812"/>
      <c r="J70" s="812"/>
      <c r="K70" s="812"/>
      <c r="L70" s="812"/>
      <c r="M70" s="812"/>
      <c r="N70" s="812"/>
      <c r="O70" s="812"/>
      <c r="P70" s="786">
        <f>SUM(C70:O70)</f>
        <v>0</v>
      </c>
      <c r="Q70" s="787">
        <f>P70*'DELTA WOOD'!X75</f>
        <v>0</v>
      </c>
      <c r="R70" s="787">
        <f>P70*'DELTA WOOD'!U75</f>
        <v>0</v>
      </c>
    </row>
    <row r="71" ht="16" customHeight="1">
      <c r="A71" t="s" s="783">
        <f>'DELTA WOOD'!D79</f>
        <v>582</v>
      </c>
      <c r="B71" t="s" s="784">
        <f>IF('DELTA WOOD'!E79=0,"",'DELTA WOOD'!E79)</f>
      </c>
      <c r="C71" s="812">
        <f>IF('DELTA WOOD'!AC79=0,0,'DELTA WOOD'!AC79)+IF('DELTA WOOD'!AC$83=0,0,'DELTA WOOD'!AC$83)</f>
        <v>0</v>
      </c>
      <c r="D71" s="812">
        <f>IF('DELTA WOOD'!AD79=0,0,'DELTA WOOD'!AD79)+IF('DELTA WOOD'!AD$83=0,0,'DELTA WOOD'!AD$83)</f>
        <v>0</v>
      </c>
      <c r="E71" s="812">
        <f>IF('DELTA WOOD'!AE79=0,0,'DELTA WOOD'!AE79)+IF('DELTA WOOD'!AE$83=0,0,'DELTA WOOD'!AE$83)</f>
        <v>0</v>
      </c>
      <c r="F71" s="812">
        <f>IF('DELTA WOOD'!AF79=0,0,'DELTA WOOD'!AF79)+IF('DELTA WOOD'!AF$83=0,0,'DELTA WOOD'!AF$83)</f>
        <v>0</v>
      </c>
      <c r="G71" s="812">
        <f>IF('DELTA WOOD'!AG79=0,0,'DELTA WOOD'!AG79)+IF('DELTA WOOD'!AG$83=0,0,'DELTA WOOD'!AG$83)</f>
        <v>0</v>
      </c>
      <c r="H71" s="812">
        <f>IF('DELTA WOOD'!AH79=0,0,'DELTA WOOD'!AH79)+IF('DELTA WOOD'!AH$83=0,0,'DELTA WOOD'!AH$83)</f>
        <v>0</v>
      </c>
      <c r="I71" s="812">
        <f>IF('DELTA WOOD'!AI79=0,0,'DELTA WOOD'!AI79)+IF('DELTA WOOD'!AI$83=0,0,'DELTA WOOD'!AI$83)</f>
        <v>0</v>
      </c>
      <c r="J71" s="812">
        <f>IF('DELTA WOOD'!AJ79=0,0,'DELTA WOOD'!AJ79)+IF('DELTA WOOD'!AJ$83=0,0,'DELTA WOOD'!AJ$83)</f>
        <v>0</v>
      </c>
      <c r="K71" s="812">
        <f>IF('DELTA WOOD'!AK79=0,0,'DELTA WOOD'!AK79)+IF('DELTA WOOD'!AK$83=0,0,'DELTA WOOD'!AK$83)</f>
        <v>0</v>
      </c>
      <c r="L71" s="812">
        <f>IF('DELTA WOOD'!AL79=0,0,'DELTA WOOD'!AL79)+IF('DELTA WOOD'!AL$83=0,0,'DELTA WOOD'!AL$83)</f>
        <v>0</v>
      </c>
      <c r="M71" s="812">
        <f>IF('DELTA WOOD'!AM79=0,0,'DELTA WOOD'!AM79)+IF('DELTA WOOD'!AM$83=0,0,'DELTA WOOD'!AM$83)</f>
        <v>0</v>
      </c>
      <c r="N71" s="812">
        <f>IF('DELTA WOOD'!AN79=0,0,'DELTA WOOD'!AN79)+IF('DELTA WOOD'!AN$83=0,0,'DELTA WOOD'!AN$83)</f>
        <v>0</v>
      </c>
      <c r="O71" s="812">
        <f>IF('DELTA WOOD'!AO79=0,0,'DELTA WOOD'!AO79)+IF('DELTA WOOD'!AO$83=0,0,'DELTA WOOD'!AO$83)</f>
        <v>0</v>
      </c>
      <c r="P71" s="786">
        <f>SUM(C71:O71)</f>
        <v>0</v>
      </c>
      <c r="Q71" s="787">
        <f>P71*'DELTA WOOD'!X79</f>
        <v>0</v>
      </c>
      <c r="R71" s="787">
        <f>P71*'DELTA WOOD'!U79</f>
        <v>0</v>
      </c>
    </row>
    <row r="72" ht="16" customHeight="1">
      <c r="A72" t="s" s="783">
        <f>'DELTA WOOD'!D80</f>
        <v>583</v>
      </c>
      <c r="B72" t="s" s="784">
        <f>IF('DELTA WOOD'!E80=0,"",'DELTA WOOD'!E80)</f>
      </c>
      <c r="C72" s="812">
        <f>IF('DELTA WOOD'!AC80=0,0,'DELTA WOOD'!AC80)+IF('DELTA WOOD'!AC$83=0,0,'DELTA WOOD'!AC$83)</f>
        <v>0</v>
      </c>
      <c r="D72" s="812">
        <f>IF('DELTA WOOD'!AD80=0,0,'DELTA WOOD'!AD80)+IF('DELTA WOOD'!AD$83=0,0,'DELTA WOOD'!AD$83)</f>
        <v>0</v>
      </c>
      <c r="E72" s="812">
        <f>IF('DELTA WOOD'!AE80=0,0,'DELTA WOOD'!AE80)+IF('DELTA WOOD'!AE$83=0,0,'DELTA WOOD'!AE$83)</f>
        <v>0</v>
      </c>
      <c r="F72" s="812">
        <f>IF('DELTA WOOD'!AF80=0,0,'DELTA WOOD'!AF80)+IF('DELTA WOOD'!AF$83=0,0,'DELTA WOOD'!AF$83)</f>
        <v>0</v>
      </c>
      <c r="G72" s="812">
        <f>IF('DELTA WOOD'!AG80=0,0,'DELTA WOOD'!AG80)+IF('DELTA WOOD'!AG$83=0,0,'DELTA WOOD'!AG$83)</f>
        <v>0</v>
      </c>
      <c r="H72" s="812">
        <f>IF('DELTA WOOD'!AH80=0,0,'DELTA WOOD'!AH80)+IF('DELTA WOOD'!AH$83=0,0,'DELTA WOOD'!AH$83)</f>
        <v>0</v>
      </c>
      <c r="I72" s="812">
        <f>IF('DELTA WOOD'!AI80=0,0,'DELTA WOOD'!AI80)+IF('DELTA WOOD'!AI$83=0,0,'DELTA WOOD'!AI$83)</f>
        <v>0</v>
      </c>
      <c r="J72" s="812">
        <f>IF('DELTA WOOD'!AJ80=0,0,'DELTA WOOD'!AJ80)+IF('DELTA WOOD'!AJ$83=0,0,'DELTA WOOD'!AJ$83)</f>
        <v>0</v>
      </c>
      <c r="K72" s="812">
        <f>IF('DELTA WOOD'!AK80=0,0,'DELTA WOOD'!AK80)+IF('DELTA WOOD'!AK$83=0,0,'DELTA WOOD'!AK$83)</f>
        <v>0</v>
      </c>
      <c r="L72" s="812">
        <f>IF('DELTA WOOD'!AL80=0,0,'DELTA WOOD'!AL80)+IF('DELTA WOOD'!AL$83=0,0,'DELTA WOOD'!AL$83)</f>
        <v>0</v>
      </c>
      <c r="M72" s="812">
        <f>IF('DELTA WOOD'!AM80=0,0,'DELTA WOOD'!AM80)+IF('DELTA WOOD'!AM$83=0,0,'DELTA WOOD'!AM$83)</f>
        <v>0</v>
      </c>
      <c r="N72" s="812">
        <f>IF('DELTA WOOD'!AN80=0,0,'DELTA WOOD'!AN80)+IF('DELTA WOOD'!AN$83=0,0,'DELTA WOOD'!AN$83)</f>
        <v>0</v>
      </c>
      <c r="O72" s="812">
        <f>IF('DELTA WOOD'!AO80=0,0,'DELTA WOOD'!AO80)+IF('DELTA WOOD'!AO$83=0,0,'DELTA WOOD'!AO$83)</f>
        <v>0</v>
      </c>
      <c r="P72" s="786">
        <f>SUM(C72:O72)</f>
        <v>0</v>
      </c>
      <c r="Q72" s="787">
        <f>P72*'DELTA WOOD'!X80</f>
        <v>0</v>
      </c>
      <c r="R72" s="787">
        <f>P72*'DELTA WOOD'!U80</f>
        <v>0</v>
      </c>
    </row>
    <row r="73" ht="16" customHeight="1">
      <c r="A73" t="s" s="783">
        <f>'DELTA WOOD'!D81</f>
        <v>584</v>
      </c>
      <c r="B73" t="s" s="784">
        <f>IF('DELTA WOOD'!E81=0,"",'DELTA WOOD'!E81)</f>
      </c>
      <c r="C73" s="812">
        <f>IF('DELTA WOOD'!AC81=0,0,'DELTA WOOD'!AC81)+IF('DELTA WOOD'!AC$83=0,0,'DELTA WOOD'!AC$83)</f>
        <v>0</v>
      </c>
      <c r="D73" s="812">
        <f>IF('DELTA WOOD'!AD81=0,0,'DELTA WOOD'!AD81)+IF('DELTA WOOD'!AD$83=0,0,'DELTA WOOD'!AD$83)</f>
        <v>0</v>
      </c>
      <c r="E73" s="812">
        <f>IF('DELTA WOOD'!AE81=0,0,'DELTA WOOD'!AE81)+IF('DELTA WOOD'!AE$83=0,0,'DELTA WOOD'!AE$83)</f>
        <v>0</v>
      </c>
      <c r="F73" s="812">
        <f>IF('DELTA WOOD'!AF81=0,0,'DELTA WOOD'!AF81)+IF('DELTA WOOD'!AF$83=0,0,'DELTA WOOD'!AF$83)</f>
        <v>0</v>
      </c>
      <c r="G73" s="812">
        <f>IF('DELTA WOOD'!AG81=0,0,'DELTA WOOD'!AG81)+IF('DELTA WOOD'!AG$83=0,0,'DELTA WOOD'!AG$83)</f>
        <v>0</v>
      </c>
      <c r="H73" s="812">
        <f>IF('DELTA WOOD'!AH81=0,0,'DELTA WOOD'!AH81)+IF('DELTA WOOD'!AH$83=0,0,'DELTA WOOD'!AH$83)</f>
        <v>0</v>
      </c>
      <c r="I73" s="812">
        <f>IF('DELTA WOOD'!AI81=0,0,'DELTA WOOD'!AI81)+IF('DELTA WOOD'!AI$83=0,0,'DELTA WOOD'!AI$83)</f>
        <v>0</v>
      </c>
      <c r="J73" s="812">
        <f>IF('DELTA WOOD'!AJ81=0,0,'DELTA WOOD'!AJ81)+IF('DELTA WOOD'!AJ$83=0,0,'DELTA WOOD'!AJ$83)</f>
        <v>0</v>
      </c>
      <c r="K73" s="812">
        <f>IF('DELTA WOOD'!AK81=0,0,'DELTA WOOD'!AK81)+IF('DELTA WOOD'!AK$83=0,0,'DELTA WOOD'!AK$83)</f>
        <v>0</v>
      </c>
      <c r="L73" s="812">
        <f>IF('DELTA WOOD'!AL81=0,0,'DELTA WOOD'!AL81)+IF('DELTA WOOD'!AL$83=0,0,'DELTA WOOD'!AL$83)</f>
        <v>0</v>
      </c>
      <c r="M73" s="812">
        <f>IF('DELTA WOOD'!AM81=0,0,'DELTA WOOD'!AM81)+IF('DELTA WOOD'!AM$83=0,0,'DELTA WOOD'!AM$83)</f>
        <v>0</v>
      </c>
      <c r="N73" s="812">
        <f>IF('DELTA WOOD'!AN81=0,0,'DELTA WOOD'!AN81)+IF('DELTA WOOD'!AN$83=0,0,'DELTA WOOD'!AN$83)</f>
        <v>0</v>
      </c>
      <c r="O73" s="812">
        <f>IF('DELTA WOOD'!AO81=0,0,'DELTA WOOD'!AO81)+IF('DELTA WOOD'!AO$83=0,0,'DELTA WOOD'!AO$83)</f>
        <v>0</v>
      </c>
      <c r="P73" s="786">
        <f>SUM(C73:O73)</f>
        <v>0</v>
      </c>
      <c r="Q73" s="787">
        <f>P73*'DELTA WOOD'!X81</f>
        <v>0</v>
      </c>
      <c r="R73" s="787">
        <f>P73*'DELTA WOOD'!U81</f>
        <v>0</v>
      </c>
    </row>
    <row r="74" ht="16" customHeight="1">
      <c r="A74" t="s" s="783">
        <f>'DELTA WOOD'!D82</f>
        <v>585</v>
      </c>
      <c r="B74" t="s" s="784">
        <f>IF('DELTA WOOD'!E82=0,"",'DELTA WOOD'!E82)</f>
      </c>
      <c r="C74" s="812">
        <f>IF('DELTA WOOD'!AC82=0,0,'DELTA WOOD'!AC82)+IF('DELTA WOOD'!AC$83=0,0,'DELTA WOOD'!AC$83)</f>
        <v>0</v>
      </c>
      <c r="D74" s="812">
        <f>IF('DELTA WOOD'!AD82=0,0,'DELTA WOOD'!AD82)+IF('DELTA WOOD'!AD$83=0,0,'DELTA WOOD'!AD$83)</f>
        <v>0</v>
      </c>
      <c r="E74" s="812">
        <f>IF('DELTA WOOD'!AE82=0,0,'DELTA WOOD'!AE82)+IF('DELTA WOOD'!AE$83=0,0,'DELTA WOOD'!AE$83)</f>
        <v>0</v>
      </c>
      <c r="F74" s="812">
        <f>IF('DELTA WOOD'!AF82=0,0,'DELTA WOOD'!AF82)+IF('DELTA WOOD'!AF$83=0,0,'DELTA WOOD'!AF$83)</f>
        <v>0</v>
      </c>
      <c r="G74" s="812">
        <f>IF('DELTA WOOD'!AG82=0,0,'DELTA WOOD'!AG82)+IF('DELTA WOOD'!AG$83=0,0,'DELTA WOOD'!AG$83)</f>
        <v>0</v>
      </c>
      <c r="H74" s="812">
        <f>IF('DELTA WOOD'!AH82=0,0,'DELTA WOOD'!AH82)+IF('DELTA WOOD'!AH$83=0,0,'DELTA WOOD'!AH$83)</f>
        <v>0</v>
      </c>
      <c r="I74" s="812">
        <f>IF('DELTA WOOD'!AI82=0,0,'DELTA WOOD'!AI82)+IF('DELTA WOOD'!AI$83=0,0,'DELTA WOOD'!AI$83)</f>
        <v>0</v>
      </c>
      <c r="J74" s="812">
        <f>IF('DELTA WOOD'!AJ82=0,0,'DELTA WOOD'!AJ82)+IF('DELTA WOOD'!AJ$83=0,0,'DELTA WOOD'!AJ$83)</f>
        <v>0</v>
      </c>
      <c r="K74" s="812">
        <f>IF('DELTA WOOD'!AK82=0,0,'DELTA WOOD'!AK82)+IF('DELTA WOOD'!AK$83=0,0,'DELTA WOOD'!AK$83)</f>
        <v>0</v>
      </c>
      <c r="L74" s="812">
        <f>IF('DELTA WOOD'!AL82=0,0,'DELTA WOOD'!AL82)+IF('DELTA WOOD'!AL$83=0,0,'DELTA WOOD'!AL$83)</f>
        <v>0</v>
      </c>
      <c r="M74" s="812">
        <f>IF('DELTA WOOD'!AM82=0,0,'DELTA WOOD'!AM82)+IF('DELTA WOOD'!AM$83=0,0,'DELTA WOOD'!AM$83)</f>
        <v>0</v>
      </c>
      <c r="N74" s="812">
        <f>IF('DELTA WOOD'!AN82=0,0,'DELTA WOOD'!AN82)+IF('DELTA WOOD'!AN$83=0,0,'DELTA WOOD'!AN$83)</f>
        <v>0</v>
      </c>
      <c r="O74" s="812">
        <f>IF('DELTA WOOD'!AO82=0,0,'DELTA WOOD'!AO82)+IF('DELTA WOOD'!AO$83=0,0,'DELTA WOOD'!AO$83)</f>
        <v>0</v>
      </c>
      <c r="P74" s="786">
        <f>SUM(C74:O74)</f>
        <v>0</v>
      </c>
      <c r="Q74" s="787">
        <f>P74*'DELTA WOOD'!X82</f>
        <v>0</v>
      </c>
      <c r="R74" s="787">
        <f>P74*'DELTA WOOD'!U82</f>
        <v>0</v>
      </c>
    </row>
    <row r="75" ht="16" customHeight="1">
      <c r="A75" s="813"/>
      <c r="B75" s="814"/>
      <c r="C75" s="812"/>
      <c r="D75" s="812"/>
      <c r="E75" s="812"/>
      <c r="F75" s="812"/>
      <c r="G75" s="812"/>
      <c r="H75" s="812"/>
      <c r="I75" s="812"/>
      <c r="J75" s="812"/>
      <c r="K75" s="812"/>
      <c r="L75" s="812"/>
      <c r="M75" s="812"/>
      <c r="N75" s="812"/>
      <c r="O75" s="812"/>
      <c r="P75" s="786">
        <f>SUM(C75:O75)</f>
        <v>0</v>
      </c>
      <c r="Q75" s="787"/>
      <c r="R75" s="787"/>
    </row>
    <row r="76" ht="16" customHeight="1">
      <c r="A76" t="s" s="783">
        <f>'DELTA WOOD'!D85</f>
        <v>586</v>
      </c>
      <c r="B76" t="s" s="784">
        <f>IF('DELTA WOOD'!E85=0,"",'DELTA WOOD'!E85)</f>
      </c>
      <c r="C76" s="812">
        <f>IF('DELTA WOOD'!AC85=0,0,'DELTA WOOD'!AC85)+IF('DELTA WOOD'!AC$90=0,0,'DELTA WOOD'!AC$90)</f>
        <v>0</v>
      </c>
      <c r="D76" s="812">
        <f>IF('DELTA WOOD'!AD85=0,0,'DELTA WOOD'!AD85)+IF('DELTA WOOD'!AD$90=0,0,'DELTA WOOD'!AD$90)</f>
        <v>0</v>
      </c>
      <c r="E76" s="812">
        <f>IF('DELTA WOOD'!AE85=0,0,'DELTA WOOD'!AE85)+IF('DELTA WOOD'!AE$90=0,0,'DELTA WOOD'!AE$90)</f>
        <v>0</v>
      </c>
      <c r="F76" s="812">
        <f>IF('DELTA WOOD'!AF85=0,0,'DELTA WOOD'!AF85)+IF('DELTA WOOD'!AF$90=0,0,'DELTA WOOD'!AF$90)</f>
        <v>0</v>
      </c>
      <c r="G76" s="812">
        <f>IF('DELTA WOOD'!AG85=0,0,'DELTA WOOD'!AG85)+IF('DELTA WOOD'!AG$90=0,0,'DELTA WOOD'!AG$90)</f>
        <v>0</v>
      </c>
      <c r="H76" s="812">
        <f>IF('DELTA WOOD'!AH85=0,0,'DELTA WOOD'!AH85)+IF('DELTA WOOD'!AH$90=0,0,'DELTA WOOD'!AH$90)</f>
        <v>0</v>
      </c>
      <c r="I76" s="812">
        <f>IF('DELTA WOOD'!AI85=0,0,'DELTA WOOD'!AI85)+IF('DELTA WOOD'!AI$90=0,0,'DELTA WOOD'!AI$90)</f>
        <v>0</v>
      </c>
      <c r="J76" s="812">
        <f>IF('DELTA WOOD'!AJ85=0,0,'DELTA WOOD'!AJ85)+IF('DELTA WOOD'!AJ$90=0,0,'DELTA WOOD'!AJ$90)</f>
        <v>0</v>
      </c>
      <c r="K76" s="812">
        <f>IF('DELTA WOOD'!AK85=0,0,'DELTA WOOD'!AK85)+IF('DELTA WOOD'!AK$90=0,0,'DELTA WOOD'!AK$90)</f>
        <v>0</v>
      </c>
      <c r="L76" s="812">
        <f>IF('DELTA WOOD'!AL85=0,0,'DELTA WOOD'!AL85)+IF('DELTA WOOD'!AL$90=0,0,'DELTA WOOD'!AL$90)</f>
        <v>0</v>
      </c>
      <c r="M76" s="812">
        <f>IF('DELTA WOOD'!AM85=0,0,'DELTA WOOD'!AM85)+IF('DELTA WOOD'!AM$90=0,0,'DELTA WOOD'!AM$90)</f>
        <v>0</v>
      </c>
      <c r="N76" s="812">
        <f>IF('DELTA WOOD'!AN85=0,0,'DELTA WOOD'!AN85)+IF('DELTA WOOD'!AN$90=0,0,'DELTA WOOD'!AN$90)</f>
        <v>0</v>
      </c>
      <c r="O76" s="812">
        <f>IF('DELTA WOOD'!AO85=0,0,'DELTA WOOD'!AO85)+IF('DELTA WOOD'!AO$90=0,0,'DELTA WOOD'!AO$90)</f>
        <v>0</v>
      </c>
      <c r="P76" s="786">
        <f>SUM(C76:O76)</f>
        <v>0</v>
      </c>
      <c r="Q76" s="787">
        <f>P76*'DELTA WOOD'!X85</f>
        <v>0</v>
      </c>
      <c r="R76" s="787">
        <f>P76*'DELTA WOOD'!U85</f>
        <v>0</v>
      </c>
    </row>
    <row r="77" ht="15.35" customHeight="1">
      <c r="A77" t="s" s="783">
        <f>'DELTA WOOD'!D86</f>
        <v>587</v>
      </c>
      <c r="B77" t="s" s="784">
        <f>IF('DELTA WOOD'!E86=0,"",'DELTA WOOD'!E86)</f>
      </c>
      <c r="C77" s="812">
        <f>IF('DELTA WOOD'!AC86=0,0,'DELTA WOOD'!AC86)+IF('DELTA WOOD'!AC$90=0,0,'DELTA WOOD'!AC$90)</f>
        <v>0</v>
      </c>
      <c r="D77" s="812">
        <f>IF('DELTA WOOD'!AD86=0,0,'DELTA WOOD'!AD86)+IF('DELTA WOOD'!AD$90=0,0,'DELTA WOOD'!AD$90)</f>
        <v>0</v>
      </c>
      <c r="E77" s="812">
        <f>IF('DELTA WOOD'!AE86=0,0,'DELTA WOOD'!AE86)+IF('DELTA WOOD'!AE$90=0,0,'DELTA WOOD'!AE$90)</f>
        <v>0</v>
      </c>
      <c r="F77" s="812">
        <f>IF('DELTA WOOD'!AF86=0,0,'DELTA WOOD'!AF86)+IF('DELTA WOOD'!AF$90=0,0,'DELTA WOOD'!AF$90)</f>
        <v>0</v>
      </c>
      <c r="G77" s="812">
        <f>IF('DELTA WOOD'!AG86=0,0,'DELTA WOOD'!AG86)+IF('DELTA WOOD'!AG$90=0,0,'DELTA WOOD'!AG$90)</f>
        <v>0</v>
      </c>
      <c r="H77" s="812">
        <f>IF('DELTA WOOD'!AH86=0,0,'DELTA WOOD'!AH86)+IF('DELTA WOOD'!AH$90=0,0,'DELTA WOOD'!AH$90)</f>
        <v>0</v>
      </c>
      <c r="I77" s="812">
        <f>IF('DELTA WOOD'!AI86=0,0,'DELTA WOOD'!AI86)+IF('DELTA WOOD'!AI$90=0,0,'DELTA WOOD'!AI$90)</f>
        <v>0</v>
      </c>
      <c r="J77" s="812">
        <f>IF('DELTA WOOD'!AJ86=0,0,'DELTA WOOD'!AJ86)+IF('DELTA WOOD'!AJ$90=0,0,'DELTA WOOD'!AJ$90)</f>
        <v>0</v>
      </c>
      <c r="K77" s="812">
        <f>IF('DELTA WOOD'!AK86=0,0,'DELTA WOOD'!AK86)+IF('DELTA WOOD'!AK$90=0,0,'DELTA WOOD'!AK$90)</f>
        <v>0</v>
      </c>
      <c r="L77" s="812">
        <f>IF('DELTA WOOD'!AL86=0,0,'DELTA WOOD'!AL86)+IF('DELTA WOOD'!AL$90=0,0,'DELTA WOOD'!AL$90)</f>
        <v>0</v>
      </c>
      <c r="M77" s="812">
        <f>IF('DELTA WOOD'!AM86=0,0,'DELTA WOOD'!AM86)+IF('DELTA WOOD'!AM$90=0,0,'DELTA WOOD'!AM$90)</f>
        <v>0</v>
      </c>
      <c r="N77" s="812">
        <f>IF('DELTA WOOD'!AN86=0,0,'DELTA WOOD'!AN86)+IF('DELTA WOOD'!AN$90=0,0,'DELTA WOOD'!AN$90)</f>
        <v>0</v>
      </c>
      <c r="O77" s="812">
        <f>IF('DELTA WOOD'!AO86=0,0,'DELTA WOOD'!AO86)+IF('DELTA WOOD'!AO$90=0,0,'DELTA WOOD'!AO$90)</f>
        <v>0</v>
      </c>
      <c r="P77" s="786">
        <f>SUM(C77:O77)</f>
        <v>0</v>
      </c>
      <c r="Q77" s="787">
        <f>P77*'DELTA WOOD'!X86</f>
        <v>0</v>
      </c>
      <c r="R77" s="787">
        <f>P77*'DELTA WOOD'!U86</f>
        <v>0</v>
      </c>
    </row>
    <row r="78" ht="15.35" customHeight="1">
      <c r="A78" t="s" s="783">
        <f>'DELTA WOOD'!D87</f>
        <v>588</v>
      </c>
      <c r="B78" t="s" s="784">
        <f>IF('DELTA WOOD'!E87=0,"",'DELTA WOOD'!E87)</f>
      </c>
      <c r="C78" s="812">
        <f>IF('DELTA WOOD'!AC87=0,0,'DELTA WOOD'!AC87)+IF('DELTA WOOD'!AC$90=0,0,'DELTA WOOD'!AC$90)</f>
        <v>0</v>
      </c>
      <c r="D78" s="812">
        <f>IF('DELTA WOOD'!AD87=0,0,'DELTA WOOD'!AD87)+IF('DELTA WOOD'!AD$90=0,0,'DELTA WOOD'!AD$90)</f>
        <v>0</v>
      </c>
      <c r="E78" s="812">
        <f>IF('DELTA WOOD'!AE87=0,0,'DELTA WOOD'!AE87)+IF('DELTA WOOD'!AE$90=0,0,'DELTA WOOD'!AE$90)</f>
        <v>0</v>
      </c>
      <c r="F78" s="812">
        <f>IF('DELTA WOOD'!AF87=0,0,'DELTA WOOD'!AF87)+IF('DELTA WOOD'!AF$90=0,0,'DELTA WOOD'!AF$90)</f>
        <v>0</v>
      </c>
      <c r="G78" s="812">
        <f>IF('DELTA WOOD'!AG87=0,0,'DELTA WOOD'!AG87)+IF('DELTA WOOD'!AG$90=0,0,'DELTA WOOD'!AG$90)</f>
        <v>0</v>
      </c>
      <c r="H78" s="812">
        <f>IF('DELTA WOOD'!AH87=0,0,'DELTA WOOD'!AH87)+IF('DELTA WOOD'!AH$90=0,0,'DELTA WOOD'!AH$90)</f>
        <v>0</v>
      </c>
      <c r="I78" s="812">
        <f>IF('DELTA WOOD'!AI87=0,0,'DELTA WOOD'!AI87)+IF('DELTA WOOD'!AI$90=0,0,'DELTA WOOD'!AI$90)</f>
        <v>0</v>
      </c>
      <c r="J78" s="812">
        <f>IF('DELTA WOOD'!AJ87=0,0,'DELTA WOOD'!AJ87)+IF('DELTA WOOD'!AJ$90=0,0,'DELTA WOOD'!AJ$90)</f>
        <v>0</v>
      </c>
      <c r="K78" s="812">
        <f>IF('DELTA WOOD'!AK87=0,0,'DELTA WOOD'!AK87)+IF('DELTA WOOD'!AK$90=0,0,'DELTA WOOD'!AK$90)</f>
        <v>0</v>
      </c>
      <c r="L78" s="812">
        <f>IF('DELTA WOOD'!AL87=0,0,'DELTA WOOD'!AL87)+IF('DELTA WOOD'!AL$90=0,0,'DELTA WOOD'!AL$90)</f>
        <v>0</v>
      </c>
      <c r="M78" s="812">
        <f>IF('DELTA WOOD'!AM87=0,0,'DELTA WOOD'!AM87)+IF('DELTA WOOD'!AM$90=0,0,'DELTA WOOD'!AM$90)</f>
        <v>0</v>
      </c>
      <c r="N78" s="812">
        <f>IF('DELTA WOOD'!AN87=0,0,'DELTA WOOD'!AN87)+IF('DELTA WOOD'!AN$90=0,0,'DELTA WOOD'!AN$90)</f>
        <v>0</v>
      </c>
      <c r="O78" s="812">
        <f>IF('DELTA WOOD'!AO87=0,0,'DELTA WOOD'!AO87)+IF('DELTA WOOD'!AO$90=0,0,'DELTA WOOD'!AO$90)</f>
        <v>0</v>
      </c>
      <c r="P78" s="786">
        <f>SUM(C78:O78)</f>
        <v>0</v>
      </c>
      <c r="Q78" s="787">
        <f>P78*'DELTA WOOD'!X87</f>
        <v>0</v>
      </c>
      <c r="R78" s="787">
        <f>P78*'DELTA WOOD'!U87</f>
        <v>0</v>
      </c>
    </row>
    <row r="79" ht="15.35" customHeight="1">
      <c r="A79" t="s" s="783">
        <f>'DELTA WOOD'!D88</f>
        <v>589</v>
      </c>
      <c r="B79" t="s" s="784">
        <f>IF('DELTA WOOD'!E88=0,"",'DELTA WOOD'!E88)</f>
      </c>
      <c r="C79" s="812">
        <f>IF('DELTA WOOD'!AC88=0,0,'DELTA WOOD'!AC88)+IF('DELTA WOOD'!AC$90=0,0,'DELTA WOOD'!AC$90)</f>
        <v>0</v>
      </c>
      <c r="D79" s="812">
        <f>IF('DELTA WOOD'!AD88=0,0,'DELTA WOOD'!AD88)+IF('DELTA WOOD'!AD$90=0,0,'DELTA WOOD'!AD$90)</f>
        <v>0</v>
      </c>
      <c r="E79" s="812">
        <f>IF('DELTA WOOD'!AE88=0,0,'DELTA WOOD'!AE88)+IF('DELTA WOOD'!AE$90=0,0,'DELTA WOOD'!AE$90)</f>
        <v>0</v>
      </c>
      <c r="F79" s="812">
        <f>IF('DELTA WOOD'!AF88=0,0,'DELTA WOOD'!AF88)+IF('DELTA WOOD'!AF$90=0,0,'DELTA WOOD'!AF$90)</f>
        <v>0</v>
      </c>
      <c r="G79" s="812">
        <f>IF('DELTA WOOD'!AG88=0,0,'DELTA WOOD'!AG88)+IF('DELTA WOOD'!AG$90=0,0,'DELTA WOOD'!AG$90)</f>
        <v>0</v>
      </c>
      <c r="H79" s="812">
        <f>IF('DELTA WOOD'!AH88=0,0,'DELTA WOOD'!AH88)+IF('DELTA WOOD'!AH$90=0,0,'DELTA WOOD'!AH$90)</f>
        <v>0</v>
      </c>
      <c r="I79" s="812">
        <f>IF('DELTA WOOD'!AI88=0,0,'DELTA WOOD'!AI88)+IF('DELTA WOOD'!AI$90=0,0,'DELTA WOOD'!AI$90)</f>
        <v>0</v>
      </c>
      <c r="J79" s="812">
        <f>IF('DELTA WOOD'!AJ88=0,0,'DELTA WOOD'!AJ88)+IF('DELTA WOOD'!AJ$90=0,0,'DELTA WOOD'!AJ$90)</f>
        <v>0</v>
      </c>
      <c r="K79" s="812">
        <f>IF('DELTA WOOD'!AK88=0,0,'DELTA WOOD'!AK88)+IF('DELTA WOOD'!AK$90=0,0,'DELTA WOOD'!AK$90)</f>
        <v>0</v>
      </c>
      <c r="L79" s="812">
        <f>IF('DELTA WOOD'!AL88=0,0,'DELTA WOOD'!AL88)+IF('DELTA WOOD'!AL$90=0,0,'DELTA WOOD'!AL$90)</f>
        <v>0</v>
      </c>
      <c r="M79" s="812">
        <f>IF('DELTA WOOD'!AM88=0,0,'DELTA WOOD'!AM88)+IF('DELTA WOOD'!AM$90=0,0,'DELTA WOOD'!AM$90)</f>
        <v>0</v>
      </c>
      <c r="N79" s="812">
        <f>IF('DELTA WOOD'!AN88=0,0,'DELTA WOOD'!AN88)+IF('DELTA WOOD'!AN$90=0,0,'DELTA WOOD'!AN$90)</f>
        <v>0</v>
      </c>
      <c r="O79" s="812">
        <f>IF('DELTA WOOD'!AO88=0,0,'DELTA WOOD'!AO88)+IF('DELTA WOOD'!AO$90=0,0,'DELTA WOOD'!AO$90)</f>
        <v>0</v>
      </c>
      <c r="P79" s="786">
        <f>SUM(C79:O79)</f>
        <v>0</v>
      </c>
      <c r="Q79" s="787">
        <f>P79*'DELTA WOOD'!X88</f>
        <v>0</v>
      </c>
      <c r="R79" s="787">
        <f>P79*'DELTA WOOD'!U88</f>
        <v>0</v>
      </c>
    </row>
    <row r="80" ht="15.35" customHeight="1">
      <c r="A80" t="s" s="783">
        <f>'DELTA WOOD'!D89</f>
        <v>590</v>
      </c>
      <c r="B80" t="s" s="784">
        <f>IF('DELTA WOOD'!E89=0,"",'DELTA WOOD'!E89)</f>
      </c>
      <c r="C80" s="812">
        <f>IF('DELTA WOOD'!AC89=0,0,'DELTA WOOD'!AC89)+IF('DELTA WOOD'!AC$90=0,0,'DELTA WOOD'!AC$90)</f>
        <v>0</v>
      </c>
      <c r="D80" s="812">
        <f>IF('DELTA WOOD'!AD89=0,0,'DELTA WOOD'!AD89)+IF('DELTA WOOD'!AD$90=0,0,'DELTA WOOD'!AD$90)</f>
        <v>0</v>
      </c>
      <c r="E80" s="812">
        <f>IF('DELTA WOOD'!AE89=0,0,'DELTA WOOD'!AE89)+IF('DELTA WOOD'!AE$90=0,0,'DELTA WOOD'!AE$90)</f>
        <v>0</v>
      </c>
      <c r="F80" s="812">
        <f>IF('DELTA WOOD'!AF89=0,0,'DELTA WOOD'!AF89)+IF('DELTA WOOD'!AF$90=0,0,'DELTA WOOD'!AF$90)</f>
        <v>0</v>
      </c>
      <c r="G80" s="812">
        <f>IF('DELTA WOOD'!AG89=0,0,'DELTA WOOD'!AG89)+IF('DELTA WOOD'!AG$90=0,0,'DELTA WOOD'!AG$90)</f>
        <v>0</v>
      </c>
      <c r="H80" s="812">
        <f>IF('DELTA WOOD'!AH89=0,0,'DELTA WOOD'!AH89)+IF('DELTA WOOD'!AH$90=0,0,'DELTA WOOD'!AH$90)</f>
        <v>0</v>
      </c>
      <c r="I80" s="812">
        <f>IF('DELTA WOOD'!AI89=0,0,'DELTA WOOD'!AI89)+IF('DELTA WOOD'!AI$90=0,0,'DELTA WOOD'!AI$90)</f>
        <v>0</v>
      </c>
      <c r="J80" s="812">
        <f>IF('DELTA WOOD'!AJ89=0,0,'DELTA WOOD'!AJ89)+IF('DELTA WOOD'!AJ$90=0,0,'DELTA WOOD'!AJ$90)</f>
        <v>0</v>
      </c>
      <c r="K80" s="812">
        <f>IF('DELTA WOOD'!AK89=0,0,'DELTA WOOD'!AK89)+IF('DELTA WOOD'!AK$90=0,0,'DELTA WOOD'!AK$90)</f>
        <v>0</v>
      </c>
      <c r="L80" s="812">
        <f>IF('DELTA WOOD'!AL89=0,0,'DELTA WOOD'!AL89)+IF('DELTA WOOD'!AL$90=0,0,'DELTA WOOD'!AL$90)</f>
        <v>0</v>
      </c>
      <c r="M80" s="812">
        <f>IF('DELTA WOOD'!AM89=0,0,'DELTA WOOD'!AM89)+IF('DELTA WOOD'!AM$90=0,0,'DELTA WOOD'!AM$90)</f>
        <v>0</v>
      </c>
      <c r="N80" s="812">
        <f>IF('DELTA WOOD'!AN89=0,0,'DELTA WOOD'!AN89)+IF('DELTA WOOD'!AN$90=0,0,'DELTA WOOD'!AN$90)</f>
        <v>0</v>
      </c>
      <c r="O80" s="812">
        <f>IF('DELTA WOOD'!AO89=0,0,'DELTA WOOD'!AO89)+IF('DELTA WOOD'!AO$90=0,0,'DELTA WOOD'!AO$90)</f>
        <v>0</v>
      </c>
      <c r="P80" s="786">
        <f>SUM(C80:O80)</f>
        <v>0</v>
      </c>
      <c r="Q80" s="787">
        <f>P80*'DELTA WOOD'!X89</f>
        <v>0</v>
      </c>
      <c r="R80" s="787">
        <f>P80*'DELTA WOOD'!U89</f>
        <v>0</v>
      </c>
    </row>
    <row r="81" ht="15.35" customHeight="1">
      <c r="A81" s="813"/>
      <c r="B81" s="814"/>
      <c r="C81" s="812"/>
      <c r="D81" s="812"/>
      <c r="E81" s="812"/>
      <c r="F81" s="812"/>
      <c r="G81" s="812"/>
      <c r="H81" s="812"/>
      <c r="I81" s="812"/>
      <c r="J81" s="812"/>
      <c r="K81" s="812"/>
      <c r="L81" s="812"/>
      <c r="M81" s="812"/>
      <c r="N81" s="812"/>
      <c r="O81" s="812"/>
      <c r="P81" s="786">
        <f>SUM(C81:O81)</f>
        <v>0</v>
      </c>
      <c r="Q81" s="787">
        <f>P81*'DELTA WOOD'!X81</f>
        <v>0</v>
      </c>
      <c r="R81" s="787">
        <f>P81*'DELTA WOOD'!U81</f>
        <v>0</v>
      </c>
    </row>
    <row r="82" ht="15.35" customHeight="1">
      <c r="A82" t="s" s="783">
        <f>'DELTA WOOD'!D92</f>
        <v>591</v>
      </c>
      <c r="B82" t="s" s="784">
        <f>IF('DELTA WOOD'!E92=0,"",'DELTA WOOD'!E92)</f>
      </c>
      <c r="C82" s="812">
        <f>IF('DELTA WOOD'!AC92=0,0,'DELTA WOOD'!AC92)+IF('DELTA WOOD'!AC$96=0,0,'DELTA WOOD'!AC$96)</f>
        <v>0</v>
      </c>
      <c r="D82" s="812">
        <f>IF('DELTA WOOD'!AD92=0,0,'DELTA WOOD'!AD92)+IF('DELTA WOOD'!AD$96=0,0,'DELTA WOOD'!AD$96)</f>
        <v>0</v>
      </c>
      <c r="E82" s="812">
        <f>IF('DELTA WOOD'!AE92=0,0,'DELTA WOOD'!AE92)+IF('DELTA WOOD'!AE$96=0,0,'DELTA WOOD'!AE$96)</f>
        <v>0</v>
      </c>
      <c r="F82" s="812">
        <f>IF('DELTA WOOD'!AF92=0,0,'DELTA WOOD'!AF92)+IF('DELTA WOOD'!AF$96=0,0,'DELTA WOOD'!AF$96)</f>
        <v>0</v>
      </c>
      <c r="G82" s="812">
        <f>IF('DELTA WOOD'!AG92=0,0,'DELTA WOOD'!AG92)+IF('DELTA WOOD'!AG$96=0,0,'DELTA WOOD'!AG$96)</f>
        <v>0</v>
      </c>
      <c r="H82" s="812">
        <f>IF('DELTA WOOD'!AH92=0,0,'DELTA WOOD'!AH92)+IF('DELTA WOOD'!AH$96=0,0,'DELTA WOOD'!AH$96)</f>
        <v>0</v>
      </c>
      <c r="I82" s="812">
        <f>IF('DELTA WOOD'!AI92=0,0,'DELTA WOOD'!AI92)+IF('DELTA WOOD'!AI$96=0,0,'DELTA WOOD'!AI$96)</f>
        <v>0</v>
      </c>
      <c r="J82" s="812">
        <f>IF('DELTA WOOD'!AJ92=0,0,'DELTA WOOD'!AJ92)+IF('DELTA WOOD'!AJ$96=0,0,'DELTA WOOD'!AJ$96)</f>
        <v>0</v>
      </c>
      <c r="K82" s="812">
        <f>IF('DELTA WOOD'!AK92=0,0,'DELTA WOOD'!AK92)+IF('DELTA WOOD'!AK$96=0,0,'DELTA WOOD'!AK$96)</f>
        <v>0</v>
      </c>
      <c r="L82" s="812">
        <f>IF('DELTA WOOD'!AL92=0,0,'DELTA WOOD'!AL92)+IF('DELTA WOOD'!AL$96=0,0,'DELTA WOOD'!AL$96)</f>
        <v>0</v>
      </c>
      <c r="M82" s="812">
        <f>IF('DELTA WOOD'!AM92=0,0,'DELTA WOOD'!AM92)+IF('DELTA WOOD'!AM$96=0,0,'DELTA WOOD'!AM$96)</f>
        <v>0</v>
      </c>
      <c r="N82" s="812">
        <f>IF('DELTA WOOD'!AN92=0,0,'DELTA WOOD'!AN92)+IF('DELTA WOOD'!AN$96=0,0,'DELTA WOOD'!AN$96)</f>
        <v>0</v>
      </c>
      <c r="O82" s="812">
        <f>IF('DELTA WOOD'!AO92=0,0,'DELTA WOOD'!AO92)+IF('DELTA WOOD'!AO$96=0,0,'DELTA WOOD'!AO$96)</f>
        <v>0</v>
      </c>
      <c r="P82" s="786">
        <f>SUM(C82:O82)</f>
        <v>0</v>
      </c>
      <c r="Q82" s="787">
        <f>P82*'DELTA WOOD'!X92</f>
        <v>0</v>
      </c>
      <c r="R82" s="787">
        <f>P82*'DELTA WOOD'!U92</f>
        <v>0</v>
      </c>
    </row>
    <row r="83" ht="15.35" customHeight="1">
      <c r="A83" t="s" s="783">
        <f>'DELTA WOOD'!D93</f>
        <v>592</v>
      </c>
      <c r="B83" t="s" s="784">
        <f>IF('DELTA WOOD'!E93=0,"",'DELTA WOOD'!E93)</f>
      </c>
      <c r="C83" s="812">
        <f>IF('DELTA WOOD'!AC93=0,0,'DELTA WOOD'!AC93)+IF('DELTA WOOD'!AC$96=0,0,'DELTA WOOD'!AC$96)</f>
        <v>0</v>
      </c>
      <c r="D83" s="812">
        <f>IF('DELTA WOOD'!AD93=0,0,'DELTA WOOD'!AD93)+IF('DELTA WOOD'!AD$96=0,0,'DELTA WOOD'!AD$96)</f>
        <v>0</v>
      </c>
      <c r="E83" s="812">
        <f>IF('DELTA WOOD'!AE93=0,0,'DELTA WOOD'!AE93)+IF('DELTA WOOD'!AE$96=0,0,'DELTA WOOD'!AE$96)</f>
        <v>0</v>
      </c>
      <c r="F83" s="812">
        <f>IF('DELTA WOOD'!AF93=0,0,'DELTA WOOD'!AF93)+IF('DELTA WOOD'!AF$96=0,0,'DELTA WOOD'!AF$96)</f>
        <v>0</v>
      </c>
      <c r="G83" s="812">
        <f>IF('DELTA WOOD'!AG93=0,0,'DELTA WOOD'!AG93)+IF('DELTA WOOD'!AG$96=0,0,'DELTA WOOD'!AG$96)</f>
        <v>0</v>
      </c>
      <c r="H83" s="812">
        <f>IF('DELTA WOOD'!AH93=0,0,'DELTA WOOD'!AH93)+IF('DELTA WOOD'!AH$96=0,0,'DELTA WOOD'!AH$96)</f>
        <v>0</v>
      </c>
      <c r="I83" s="812">
        <f>IF('DELTA WOOD'!AI93=0,0,'DELTA WOOD'!AI93)+IF('DELTA WOOD'!AI$96=0,0,'DELTA WOOD'!AI$96)</f>
        <v>0</v>
      </c>
      <c r="J83" s="812">
        <f>IF('DELTA WOOD'!AJ93=0,0,'DELTA WOOD'!AJ93)+IF('DELTA WOOD'!AJ$96=0,0,'DELTA WOOD'!AJ$96)</f>
        <v>0</v>
      </c>
      <c r="K83" s="812">
        <f>IF('DELTA WOOD'!AK93=0,0,'DELTA WOOD'!AK93)+IF('DELTA WOOD'!AK$96=0,0,'DELTA WOOD'!AK$96)</f>
        <v>0</v>
      </c>
      <c r="L83" s="812">
        <f>IF('DELTA WOOD'!AL93=0,0,'DELTA WOOD'!AL93)+IF('DELTA WOOD'!AL$96=0,0,'DELTA WOOD'!AL$96)</f>
        <v>0</v>
      </c>
      <c r="M83" s="812">
        <f>IF('DELTA WOOD'!AM93=0,0,'DELTA WOOD'!AM93)+IF('DELTA WOOD'!AM$96=0,0,'DELTA WOOD'!AM$96)</f>
        <v>0</v>
      </c>
      <c r="N83" s="812">
        <f>IF('DELTA WOOD'!AN93=0,0,'DELTA WOOD'!AN93)+IF('DELTA WOOD'!AN$96=0,0,'DELTA WOOD'!AN$96)</f>
        <v>0</v>
      </c>
      <c r="O83" s="812">
        <f>IF('DELTA WOOD'!AO93=0,0,'DELTA WOOD'!AO93)+IF('DELTA WOOD'!AO$96=0,0,'DELTA WOOD'!AO$96)</f>
        <v>0</v>
      </c>
      <c r="P83" s="786">
        <f>SUM(C83:O83)</f>
        <v>0</v>
      </c>
      <c r="Q83" s="787">
        <f>P83*'DELTA WOOD'!X93</f>
        <v>0</v>
      </c>
      <c r="R83" s="787">
        <f>P83*'DELTA WOOD'!U93</f>
        <v>0</v>
      </c>
    </row>
    <row r="84" ht="15.35" customHeight="1">
      <c r="A84" t="s" s="783">
        <f>'DELTA WOOD'!D94</f>
        <v>593</v>
      </c>
      <c r="B84" t="s" s="784">
        <f>IF('DELTA WOOD'!E94=0,"",'DELTA WOOD'!E94)</f>
      </c>
      <c r="C84" s="812">
        <f>IF('DELTA WOOD'!AC94=0,0,'DELTA WOOD'!AC94)+IF('DELTA WOOD'!AC$96=0,0,'DELTA WOOD'!AC$96)</f>
        <v>0</v>
      </c>
      <c r="D84" s="812">
        <f>IF('DELTA WOOD'!AD94=0,0,'DELTA WOOD'!AD94)+IF('DELTA WOOD'!AD$96=0,0,'DELTA WOOD'!AD$96)</f>
        <v>0</v>
      </c>
      <c r="E84" s="812">
        <f>IF('DELTA WOOD'!AE94=0,0,'DELTA WOOD'!AE94)+IF('DELTA WOOD'!AE$96=0,0,'DELTA WOOD'!AE$96)</f>
        <v>0</v>
      </c>
      <c r="F84" s="812">
        <f>IF('DELTA WOOD'!AF94=0,0,'DELTA WOOD'!AF94)+IF('DELTA WOOD'!AF$96=0,0,'DELTA WOOD'!AF$96)</f>
        <v>0</v>
      </c>
      <c r="G84" s="812">
        <f>IF('DELTA WOOD'!AG94=0,0,'DELTA WOOD'!AG94)+IF('DELTA WOOD'!AG$96=0,0,'DELTA WOOD'!AG$96)</f>
        <v>0</v>
      </c>
      <c r="H84" s="812">
        <f>IF('DELTA WOOD'!AH94=0,0,'DELTA WOOD'!AH94)+IF('DELTA WOOD'!AH$96=0,0,'DELTA WOOD'!AH$96)</f>
        <v>0</v>
      </c>
      <c r="I84" s="812">
        <f>IF('DELTA WOOD'!AI94=0,0,'DELTA WOOD'!AI94)+IF('DELTA WOOD'!AI$96=0,0,'DELTA WOOD'!AI$96)</f>
        <v>0</v>
      </c>
      <c r="J84" s="812">
        <f>IF('DELTA WOOD'!AJ94=0,0,'DELTA WOOD'!AJ94)+IF('DELTA WOOD'!AJ$96=0,0,'DELTA WOOD'!AJ$96)</f>
        <v>0</v>
      </c>
      <c r="K84" s="812">
        <f>IF('DELTA WOOD'!AK94=0,0,'DELTA WOOD'!AK94)+IF('DELTA WOOD'!AK$96=0,0,'DELTA WOOD'!AK$96)</f>
        <v>0</v>
      </c>
      <c r="L84" s="812">
        <f>IF('DELTA WOOD'!AL94=0,0,'DELTA WOOD'!AL94)+IF('DELTA WOOD'!AL$96=0,0,'DELTA WOOD'!AL$96)</f>
        <v>0</v>
      </c>
      <c r="M84" s="812">
        <f>IF('DELTA WOOD'!AM94=0,0,'DELTA WOOD'!AM94)+IF('DELTA WOOD'!AM$96=0,0,'DELTA WOOD'!AM$96)</f>
        <v>0</v>
      </c>
      <c r="N84" s="812">
        <f>IF('DELTA WOOD'!AN94=0,0,'DELTA WOOD'!AN94)+IF('DELTA WOOD'!AN$96=0,0,'DELTA WOOD'!AN$96)</f>
        <v>0</v>
      </c>
      <c r="O84" s="812">
        <f>IF('DELTA WOOD'!AO94=0,0,'DELTA WOOD'!AO94)+IF('DELTA WOOD'!AO$96=0,0,'DELTA WOOD'!AO$96)</f>
        <v>0</v>
      </c>
      <c r="P84" s="786">
        <f>SUM(C84:O84)</f>
        <v>0</v>
      </c>
      <c r="Q84" s="787">
        <f>P84*'DELTA WOOD'!X94</f>
        <v>0</v>
      </c>
      <c r="R84" s="787">
        <f>P84*'DELTA WOOD'!U94</f>
        <v>0</v>
      </c>
    </row>
    <row r="85" ht="15.35" customHeight="1">
      <c r="A85" t="s" s="783">
        <f>'DELTA WOOD'!D95</f>
        <v>594</v>
      </c>
      <c r="B85" t="s" s="784">
        <f>IF('DELTA WOOD'!E95=0,"",'DELTA WOOD'!E95)</f>
      </c>
      <c r="C85" s="812">
        <f>IF('DELTA WOOD'!AC95=0,0,'DELTA WOOD'!AC95)+IF('DELTA WOOD'!AC$96=0,0,'DELTA WOOD'!AC$96)</f>
        <v>0</v>
      </c>
      <c r="D85" s="812">
        <f>IF('DELTA WOOD'!AD95=0,0,'DELTA WOOD'!AD95)+IF('DELTA WOOD'!AD$96=0,0,'DELTA WOOD'!AD$96)</f>
        <v>0</v>
      </c>
      <c r="E85" s="812">
        <f>IF('DELTA WOOD'!AE95=0,0,'DELTA WOOD'!AE95)+IF('DELTA WOOD'!AE$96=0,0,'DELTA WOOD'!AE$96)</f>
        <v>0</v>
      </c>
      <c r="F85" s="812">
        <f>IF('DELTA WOOD'!AF95=0,0,'DELTA WOOD'!AF95)+IF('DELTA WOOD'!AF$96=0,0,'DELTA WOOD'!AF$96)</f>
        <v>0</v>
      </c>
      <c r="G85" s="812">
        <f>IF('DELTA WOOD'!AG95=0,0,'DELTA WOOD'!AG95)+IF('DELTA WOOD'!AG$96=0,0,'DELTA WOOD'!AG$96)</f>
        <v>0</v>
      </c>
      <c r="H85" s="812">
        <f>IF('DELTA WOOD'!AH95=0,0,'DELTA WOOD'!AH95)+IF('DELTA WOOD'!AH$96=0,0,'DELTA WOOD'!AH$96)</f>
        <v>0</v>
      </c>
      <c r="I85" s="812">
        <f>IF('DELTA WOOD'!AI95=0,0,'DELTA WOOD'!AI95)+IF('DELTA WOOD'!AI$96=0,0,'DELTA WOOD'!AI$96)</f>
        <v>0</v>
      </c>
      <c r="J85" s="812">
        <f>IF('DELTA WOOD'!AJ95=0,0,'DELTA WOOD'!AJ95)+IF('DELTA WOOD'!AJ$96=0,0,'DELTA WOOD'!AJ$96)</f>
        <v>0</v>
      </c>
      <c r="K85" s="812">
        <f>IF('DELTA WOOD'!AK95=0,0,'DELTA WOOD'!AK95)+IF('DELTA WOOD'!AK$96=0,0,'DELTA WOOD'!AK$96)</f>
        <v>0</v>
      </c>
      <c r="L85" s="812">
        <f>IF('DELTA WOOD'!AL95=0,0,'DELTA WOOD'!AL95)+IF('DELTA WOOD'!AL$96=0,0,'DELTA WOOD'!AL$96)</f>
        <v>0</v>
      </c>
      <c r="M85" s="812">
        <f>IF('DELTA WOOD'!AM95=0,0,'DELTA WOOD'!AM95)+IF('DELTA WOOD'!AM$96=0,0,'DELTA WOOD'!AM$96)</f>
        <v>0</v>
      </c>
      <c r="N85" s="812">
        <f>IF('DELTA WOOD'!AN95=0,0,'DELTA WOOD'!AN95)+IF('DELTA WOOD'!AN$96=0,0,'DELTA WOOD'!AN$96)</f>
        <v>0</v>
      </c>
      <c r="O85" s="812">
        <f>IF('DELTA WOOD'!AO95=0,0,'DELTA WOOD'!AO95)+IF('DELTA WOOD'!AO$96=0,0,'DELTA WOOD'!AO$96)</f>
        <v>0</v>
      </c>
      <c r="P85" s="786">
        <f>SUM(C85:O85)</f>
        <v>0</v>
      </c>
      <c r="Q85" s="787">
        <f>P85*'DELTA WOOD'!X95</f>
        <v>0</v>
      </c>
      <c r="R85" s="787">
        <f>P85*'DELTA WOOD'!U95</f>
        <v>0</v>
      </c>
    </row>
    <row r="86" ht="15.35" customHeight="1">
      <c r="A86" s="816"/>
      <c r="B86" s="817"/>
      <c r="C86" s="818"/>
      <c r="D86" s="818"/>
      <c r="E86" s="818"/>
      <c r="F86" s="818"/>
      <c r="G86" s="818"/>
      <c r="H86" s="818"/>
      <c r="I86" s="818"/>
      <c r="J86" s="818"/>
      <c r="K86" s="818"/>
      <c r="L86" s="818"/>
      <c r="M86" s="818"/>
      <c r="N86" s="818"/>
      <c r="O86" s="818"/>
      <c r="P86" s="819"/>
      <c r="Q86" s="820"/>
      <c r="R86" s="821"/>
    </row>
    <row r="87" ht="15.35" customHeight="1">
      <c r="A87" s="822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12"/>
    </row>
    <row r="88" ht="15.35" customHeight="1">
      <c r="A88" s="822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12"/>
    </row>
    <row r="89" ht="15.35" customHeight="1">
      <c r="A89" s="822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12"/>
    </row>
    <row r="90" ht="15.35" customHeight="1">
      <c r="A90" s="823"/>
      <c r="B90" s="824"/>
      <c r="C90" s="824"/>
      <c r="D90" s="824"/>
      <c r="E90" s="824"/>
      <c r="F90" s="824"/>
      <c r="G90" s="824"/>
      <c r="H90" s="824"/>
      <c r="I90" s="824"/>
      <c r="J90" s="824"/>
      <c r="K90" s="824"/>
      <c r="L90" s="824"/>
      <c r="M90" s="824"/>
      <c r="N90" s="824"/>
      <c r="O90" s="824"/>
      <c r="P90" s="824"/>
      <c r="Q90" s="824"/>
      <c r="R90" s="825"/>
    </row>
  </sheetData>
  <mergeCells count="4">
    <mergeCell ref="A3:M3"/>
    <mergeCell ref="P3:R3"/>
    <mergeCell ref="B4:F4"/>
    <mergeCell ref="G4:M4"/>
  </mergeCells>
  <pageMargins left="0.25" right="0.25" top="0.75" bottom="0.75" header="0.3" footer="0.3"/>
  <pageSetup firstPageNumber="1" fitToHeight="1" fitToWidth="1" scale="100" useFirstPageNumber="0" orientation="landscape" pageOrder="downThenOver"/>
  <headerFooter>
    <oddFooter>&amp;C&amp;"Helvetica Neue,Regular"&amp;12&amp;K000000&amp;P</oddFooter>
  </headerFooter>
</worksheet>
</file>

<file path=xl/worksheets/sheet7.xml><?xml version="1.0" encoding="utf-8"?>
<worksheet xmlns:r="http://schemas.openxmlformats.org/officeDocument/2006/relationships" xmlns="http://schemas.openxmlformats.org/spreadsheetml/2006/main">
  <dimension ref="A1:J6335"/>
  <sheetViews>
    <sheetView workbookViewId="0" defaultGridColor="0" colorId="42"/>
  </sheetViews>
  <sheetFormatPr defaultColWidth="9.33333" defaultRowHeight="15.9" customHeight="1" outlineLevelRow="0" outlineLevelCol="0"/>
  <cols>
    <col min="1" max="1" width="29.3516" style="827" customWidth="1"/>
    <col min="2" max="2" width="9.35156" style="827" customWidth="1"/>
    <col min="3" max="3" width="14.6719" style="827" customWidth="1"/>
    <col min="4" max="4" width="18.6719" style="827" customWidth="1"/>
    <col min="5" max="6" width="18.3516" style="827" customWidth="1"/>
    <col min="7" max="7" width="20.3516" style="827" customWidth="1"/>
    <col min="8" max="8" width="9.35156" style="827" customWidth="1"/>
    <col min="9" max="9" width="10.3516" style="827" customWidth="1"/>
    <col min="10" max="10" width="9.35156" style="827" customWidth="1"/>
    <col min="11" max="16384" width="9.35156" style="826" customWidth="1"/>
  </cols>
  <sheetData>
    <row r="1" s="827" customFormat="1" ht="15.35" customHeight="1">
      <c r="A1" t="s" s="828">
        <v>595</v>
      </c>
      <c r="B1" t="s" s="829">
        <v>596</v>
      </c>
      <c r="C1" t="s" s="829">
        <v>597</v>
      </c>
      <c r="D1" s="830">
        <v>0</v>
      </c>
      <c r="F1" t="s" s="829">
        <v>598</v>
      </c>
      <c r="G1" s="831">
        <f>SUMIF(B8:B6335,0,E8:E6335)</f>
        <v>0</v>
      </c>
      <c r="I1" t="s" s="829">
        <v>599</v>
      </c>
      <c r="J1" s="832">
        <f>G1-D1</f>
        <v>0</v>
      </c>
    </row>
    <row r="2" s="827" customFormat="1" ht="15.35" customHeight="1">
      <c r="A2" t="s" s="833">
        <v>600</v>
      </c>
      <c r="B2" t="s" s="834">
        <v>596</v>
      </c>
      <c r="C2" t="s" s="834">
        <v>601</v>
      </c>
      <c r="D2" s="835"/>
      <c r="E2" s="836"/>
      <c r="F2" t="s" s="834">
        <v>602</v>
      </c>
      <c r="G2" s="837">
        <f>SUMIF(B8:B6335,"W",E8:E6335)</f>
        <v>0</v>
      </c>
      <c r="H2" s="836"/>
      <c r="I2" t="s" s="834">
        <v>603</v>
      </c>
      <c r="J2" s="838">
        <f>G2-D2</f>
        <v>0</v>
      </c>
    </row>
    <row r="3" s="827" customFormat="1" ht="15.35" customHeight="1">
      <c r="D3" s="839"/>
    </row>
    <row r="4" s="827" customFormat="1" ht="15.35" customHeight="1">
      <c r="G4" t="s" s="840">
        <v>595</v>
      </c>
      <c r="H4" t="s" s="841">
        <v>604</v>
      </c>
      <c r="I4" t="s" s="841">
        <v>605</v>
      </c>
    </row>
    <row r="5" s="827" customFormat="1" ht="15.35" customHeight="1">
      <c r="G5" t="s" s="834">
        <v>600</v>
      </c>
      <c r="H5" t="s" s="834">
        <v>604</v>
      </c>
      <c r="I5" t="s" s="834">
        <v>605</v>
      </c>
    </row>
    <row r="7" s="827" customFormat="1" ht="15.35" customHeight="1">
      <c r="A7" t="s" s="842">
        <v>606</v>
      </c>
      <c r="B7" t="s" s="840">
        <v>607</v>
      </c>
      <c r="C7" t="s" s="840">
        <v>608</v>
      </c>
      <c r="D7" t="s" s="840">
        <v>609</v>
      </c>
      <c r="E7" t="s" s="840">
        <v>610</v>
      </c>
    </row>
    <row r="8" s="827" customFormat="1" ht="12" customHeight="1">
      <c r="A8" t="s" s="842">
        <f>MID(D8,LEN(C8)+2,LEN(D8)-LEN(C8))</f>
        <v>77</v>
      </c>
      <c r="B8" s="51">
        <f>IF(_xlfn.IFERROR(FIND("PU",D8,1),0)&lt;&gt;0,"PU",0)</f>
        <v>0</v>
      </c>
      <c r="C8" t="s" s="840">
        <v>124</v>
      </c>
      <c r="D8" t="s" s="843">
        <v>611</v>
      </c>
      <c r="E8" s="51">
        <v>0</v>
      </c>
    </row>
    <row r="9" s="827" customFormat="1" ht="12" customHeight="1">
      <c r="A9" t="s" s="842">
        <f>MID(D9,LEN(C9)+2,LEN(D9)-LEN(C9))</f>
        <v>78</v>
      </c>
      <c r="B9" s="51">
        <f>IF(_xlfn.IFERROR(FIND("PU",D9,1),0)&lt;&gt;0,"PU",0)</f>
        <v>0</v>
      </c>
      <c r="C9" t="s" s="840">
        <v>124</v>
      </c>
      <c r="D9" t="s" s="843">
        <v>612</v>
      </c>
      <c r="E9" s="51">
        <v>0</v>
      </c>
    </row>
    <row r="10" s="827" customFormat="1" ht="12" customHeight="1">
      <c r="A10" t="s" s="842">
        <f>MID(D10,LEN(C10)+2,LEN(D10)-LEN(C10))</f>
        <v>79</v>
      </c>
      <c r="B10" s="51">
        <f>IF(_xlfn.IFERROR(FIND("PU",D10,1),0)&lt;&gt;0,"PU",0)</f>
        <v>0</v>
      </c>
      <c r="C10" t="s" s="840">
        <v>124</v>
      </c>
      <c r="D10" t="s" s="843">
        <v>613</v>
      </c>
      <c r="E10" s="51">
        <v>0</v>
      </c>
    </row>
    <row r="11" s="827" customFormat="1" ht="12" customHeight="1">
      <c r="A11" t="s" s="842">
        <f>MID(D11,LEN(C11)+2,LEN(D11)-LEN(C11))</f>
        <v>80</v>
      </c>
      <c r="B11" s="51">
        <f>IF(_xlfn.IFERROR(FIND("PU",D11,1),0)&lt;&gt;0,"PU",0)</f>
        <v>0</v>
      </c>
      <c r="C11" t="s" s="840">
        <v>124</v>
      </c>
      <c r="D11" t="s" s="843">
        <v>614</v>
      </c>
      <c r="E11" s="51">
        <v>0</v>
      </c>
    </row>
    <row r="12" s="827" customFormat="1" ht="12" customHeight="1">
      <c r="A12" t="s" s="842">
        <f>MID(D12,LEN(C12)+2,LEN(D12)-LEN(C12))</f>
        <v>81</v>
      </c>
      <c r="B12" s="51">
        <f>IF(_xlfn.IFERROR(FIND("PU",D12,1),0)&lt;&gt;0,"PU",0)</f>
        <v>0</v>
      </c>
      <c r="C12" t="s" s="840">
        <v>124</v>
      </c>
      <c r="D12" t="s" s="843">
        <v>615</v>
      </c>
      <c r="E12" s="51">
        <v>0</v>
      </c>
    </row>
    <row r="13" s="827" customFormat="1" ht="12" customHeight="1">
      <c r="A13" t="s" s="842">
        <f>MID(D13,LEN(C13)+2,LEN(D13)-LEN(C13))</f>
        <v>82</v>
      </c>
      <c r="B13" s="51">
        <f>IF(_xlfn.IFERROR(FIND("PU",D13,1),0)&lt;&gt;0,"PU",0)</f>
        <v>0</v>
      </c>
      <c r="C13" t="s" s="840">
        <v>124</v>
      </c>
      <c r="D13" t="s" s="843">
        <v>616</v>
      </c>
      <c r="E13" s="51">
        <v>0</v>
      </c>
      <c r="G13" s="10"/>
    </row>
    <row r="14" s="827" customFormat="1" ht="12" customHeight="1">
      <c r="A14" t="s" s="842">
        <f>MID(D14,LEN(C14)+2,LEN(D14)-LEN(C14))</f>
        <v>83</v>
      </c>
      <c r="B14" s="51">
        <f>IF(_xlfn.IFERROR(FIND("PU",D14,1),0)&lt;&gt;0,"PU",0)</f>
        <v>0</v>
      </c>
      <c r="C14" t="s" s="840">
        <v>124</v>
      </c>
      <c r="D14" t="s" s="843">
        <v>617</v>
      </c>
      <c r="E14" s="51">
        <v>0</v>
      </c>
    </row>
    <row r="15" s="827" customFormat="1" ht="12" customHeight="1">
      <c r="A15" t="s" s="842">
        <f>MID(D15,LEN(C15)+2,LEN(D15)-LEN(C15))</f>
        <v>84</v>
      </c>
      <c r="B15" s="51">
        <f>IF(_xlfn.IFERROR(FIND("PU",D15,1),0)&lt;&gt;0,"PU",0)</f>
        <v>0</v>
      </c>
      <c r="C15" t="s" s="840">
        <v>124</v>
      </c>
      <c r="D15" t="s" s="843">
        <v>618</v>
      </c>
      <c r="E15" s="51">
        <v>0</v>
      </c>
    </row>
    <row r="16" s="827" customFormat="1" ht="12" customHeight="1">
      <c r="A16" t="s" s="842">
        <f>MID(D16,LEN(C16)+2,LEN(D16)-LEN(C16))</f>
        <v>85</v>
      </c>
      <c r="B16" s="51">
        <f>IF(_xlfn.IFERROR(FIND("PU",D16,1),0)&lt;&gt;0,"PU",0)</f>
        <v>0</v>
      </c>
      <c r="C16" t="s" s="840">
        <v>124</v>
      </c>
      <c r="D16" t="s" s="843">
        <v>619</v>
      </c>
      <c r="E16" s="51">
        <v>0</v>
      </c>
    </row>
    <row r="17" s="827" customFormat="1" ht="12" customHeight="1">
      <c r="A17" t="s" s="842">
        <f>MID(D17,LEN(C17)+2,LEN(D17)-LEN(C17))</f>
        <v>86</v>
      </c>
      <c r="B17" s="51">
        <f>IF(_xlfn.IFERROR(FIND("PU",D17,1),0)&lt;&gt;0,"PU",0)</f>
        <v>0</v>
      </c>
      <c r="C17" t="s" s="840">
        <v>124</v>
      </c>
      <c r="D17" t="s" s="843">
        <v>620</v>
      </c>
      <c r="E17" s="51">
        <v>0</v>
      </c>
    </row>
    <row r="18" s="827" customFormat="1" ht="12" customHeight="1">
      <c r="A18" t="s" s="842">
        <f>MID(D18,LEN(C18)+2,LEN(D18)-LEN(C18))</f>
        <v>87</v>
      </c>
      <c r="B18" s="51">
        <f>IF(_xlfn.IFERROR(FIND("PU",D18,1),0)&lt;&gt;0,"PU",0)</f>
        <v>0</v>
      </c>
      <c r="C18" t="s" s="840">
        <v>124</v>
      </c>
      <c r="D18" t="s" s="843">
        <v>621</v>
      </c>
      <c r="E18" s="51">
        <v>0</v>
      </c>
    </row>
    <row r="19" s="827" customFormat="1" ht="12" customHeight="1">
      <c r="A19" t="s" s="842">
        <f>MID(D19,LEN(C19)+2,LEN(D19)-LEN(C19))</f>
        <v>88</v>
      </c>
      <c r="B19" s="51">
        <f>IF(_xlfn.IFERROR(FIND("PU",D19,1),0)&lt;&gt;0,"PU",0)</f>
        <v>0</v>
      </c>
      <c r="C19" t="s" s="840">
        <v>124</v>
      </c>
      <c r="D19" t="s" s="843">
        <v>622</v>
      </c>
      <c r="E19" s="51">
        <v>0</v>
      </c>
    </row>
    <row r="20" s="827" customFormat="1" ht="12" customHeight="1">
      <c r="A20" t="s" s="842">
        <f>MID(D20,LEN(C20)+2,LEN(D20)-LEN(C20))</f>
        <v>89</v>
      </c>
      <c r="B20" s="51">
        <f>IF(_xlfn.IFERROR(FIND("PU",D20,1),0)&lt;&gt;0,"PU",0)</f>
        <v>0</v>
      </c>
      <c r="C20" t="s" s="840">
        <v>124</v>
      </c>
      <c r="D20" t="s" s="843">
        <v>623</v>
      </c>
      <c r="E20" s="51">
        <v>0</v>
      </c>
    </row>
    <row r="21" s="827" customFormat="1" ht="12" customHeight="1">
      <c r="A21" t="s" s="842">
        <f>MID(D21,LEN(C21)+2,LEN(D21)-LEN(C21))</f>
        <v>77</v>
      </c>
      <c r="B21" s="51">
        <f>IF(_xlfn.IFERROR(FIND("PU",D21,1),0)&lt;&gt;0,"PU",0)</f>
        <v>0</v>
      </c>
      <c r="C21" t="s" s="840">
        <v>127</v>
      </c>
      <c r="D21" t="s" s="843">
        <v>624</v>
      </c>
      <c r="E21" s="51">
        <v>0</v>
      </c>
    </row>
    <row r="22" s="827" customFormat="1" ht="12" customHeight="1">
      <c r="A22" t="s" s="842">
        <f>MID(D22,LEN(C22)+2,LEN(D22)-LEN(C22))</f>
        <v>78</v>
      </c>
      <c r="B22" s="51">
        <f>IF(_xlfn.IFERROR(FIND("PU",D22,1),0)&lt;&gt;0,"PU",0)</f>
        <v>0</v>
      </c>
      <c r="C22" t="s" s="840">
        <v>127</v>
      </c>
      <c r="D22" t="s" s="843">
        <v>625</v>
      </c>
      <c r="E22" s="51">
        <v>0</v>
      </c>
    </row>
    <row r="23" s="827" customFormat="1" ht="15.35" customHeight="1">
      <c r="A23" t="s" s="842">
        <f>MID(D23,LEN(C23)+2,LEN(D23)-LEN(C23))</f>
        <v>79</v>
      </c>
      <c r="B23" s="51">
        <f>IF(_xlfn.IFERROR(FIND("PU",D23,1),0)&lt;&gt;0,"PU",0)</f>
        <v>0</v>
      </c>
      <c r="C23" t="s" s="840">
        <v>127</v>
      </c>
      <c r="D23" t="s" s="843">
        <v>626</v>
      </c>
      <c r="E23" s="51">
        <v>0</v>
      </c>
    </row>
    <row r="24" s="827" customFormat="1" ht="15.35" customHeight="1">
      <c r="A24" t="s" s="842">
        <f>MID(D24,LEN(C24)+2,LEN(D24)-LEN(C24))</f>
        <v>80</v>
      </c>
      <c r="B24" s="51">
        <f>IF(_xlfn.IFERROR(FIND("PU",D24,1),0)&lt;&gt;0,"PU",0)</f>
        <v>0</v>
      </c>
      <c r="C24" t="s" s="840">
        <v>127</v>
      </c>
      <c r="D24" t="s" s="843">
        <v>627</v>
      </c>
      <c r="E24" s="51">
        <v>0</v>
      </c>
    </row>
    <row r="25" s="827" customFormat="1" ht="15.35" customHeight="1">
      <c r="A25" t="s" s="842">
        <f>MID(D25,LEN(C25)+2,LEN(D25)-LEN(C25))</f>
        <v>81</v>
      </c>
      <c r="B25" s="51">
        <f>IF(_xlfn.IFERROR(FIND("PU",D25,1),0)&lt;&gt;0,"PU",0)</f>
        <v>0</v>
      </c>
      <c r="C25" t="s" s="840">
        <v>127</v>
      </c>
      <c r="D25" t="s" s="843">
        <v>628</v>
      </c>
      <c r="E25" s="51">
        <v>0</v>
      </c>
    </row>
    <row r="26" s="827" customFormat="1" ht="15.35" customHeight="1">
      <c r="A26" t="s" s="842">
        <f>MID(D26,LEN(C26)+2,LEN(D26)-LEN(C26))</f>
        <v>82</v>
      </c>
      <c r="B26" s="51">
        <f>IF(_xlfn.IFERROR(FIND("PU",D26,1),0)&lt;&gt;0,"PU",0)</f>
        <v>0</v>
      </c>
      <c r="C26" t="s" s="840">
        <v>127</v>
      </c>
      <c r="D26" t="s" s="843">
        <v>629</v>
      </c>
      <c r="E26" s="51">
        <v>0</v>
      </c>
    </row>
    <row r="27" s="827" customFormat="1" ht="15.35" customHeight="1">
      <c r="A27" t="s" s="842">
        <f>MID(D27,LEN(C27)+2,LEN(D27)-LEN(C27))</f>
        <v>83</v>
      </c>
      <c r="B27" s="51">
        <f>IF(_xlfn.IFERROR(FIND("PU",D27,1),0)&lt;&gt;0,"PU",0)</f>
        <v>0</v>
      </c>
      <c r="C27" t="s" s="840">
        <v>127</v>
      </c>
      <c r="D27" t="s" s="843">
        <v>630</v>
      </c>
      <c r="E27" s="51">
        <v>0</v>
      </c>
    </row>
    <row r="28" s="827" customFormat="1" ht="15.35" customHeight="1">
      <c r="A28" t="s" s="842">
        <f>MID(D28,LEN(C28)+2,LEN(D28)-LEN(C28))</f>
        <v>84</v>
      </c>
      <c r="B28" s="51">
        <f>IF(_xlfn.IFERROR(FIND("PU",D28,1),0)&lt;&gt;0,"PU",0)</f>
        <v>0</v>
      </c>
      <c r="C28" t="s" s="840">
        <v>127</v>
      </c>
      <c r="D28" t="s" s="843">
        <v>631</v>
      </c>
      <c r="E28" s="51">
        <v>0</v>
      </c>
    </row>
    <row r="29" s="827" customFormat="1" ht="15.35" customHeight="1">
      <c r="A29" t="s" s="842">
        <f>MID(D29,LEN(C29)+2,LEN(D29)-LEN(C29))</f>
        <v>85</v>
      </c>
      <c r="B29" s="51">
        <f>IF(_xlfn.IFERROR(FIND("PU",D29,1),0)&lt;&gt;0,"PU",0)</f>
        <v>0</v>
      </c>
      <c r="C29" t="s" s="840">
        <v>127</v>
      </c>
      <c r="D29" t="s" s="843">
        <v>632</v>
      </c>
      <c r="E29" s="51">
        <v>0</v>
      </c>
    </row>
    <row r="30" s="827" customFormat="1" ht="15.35" customHeight="1">
      <c r="A30" t="s" s="842">
        <f>MID(D30,LEN(C30)+2,LEN(D30)-LEN(C30))</f>
        <v>86</v>
      </c>
      <c r="B30" s="51">
        <f>IF(_xlfn.IFERROR(FIND("PU",D30,1),0)&lt;&gt;0,"PU",0)</f>
        <v>0</v>
      </c>
      <c r="C30" t="s" s="840">
        <v>127</v>
      </c>
      <c r="D30" t="s" s="843">
        <v>633</v>
      </c>
      <c r="E30" s="51">
        <v>0</v>
      </c>
    </row>
    <row r="31" s="827" customFormat="1" ht="15.35" customHeight="1">
      <c r="A31" t="s" s="842">
        <f>MID(D31,LEN(C31)+2,LEN(D31)-LEN(C31))</f>
        <v>87</v>
      </c>
      <c r="B31" s="51">
        <f>IF(_xlfn.IFERROR(FIND("PU",D31,1),0)&lt;&gt;0,"PU",0)</f>
        <v>0</v>
      </c>
      <c r="C31" t="s" s="840">
        <v>127</v>
      </c>
      <c r="D31" t="s" s="843">
        <v>634</v>
      </c>
      <c r="E31" s="51">
        <v>0</v>
      </c>
    </row>
    <row r="32" s="827" customFormat="1" ht="15.35" customHeight="1">
      <c r="A32" t="s" s="842">
        <f>MID(D32,LEN(C32)+2,LEN(D32)-LEN(C32))</f>
        <v>88</v>
      </c>
      <c r="B32" s="51">
        <f>IF(_xlfn.IFERROR(FIND("PU",D32,1),0)&lt;&gt;0,"PU",0)</f>
        <v>0</v>
      </c>
      <c r="C32" t="s" s="840">
        <v>127</v>
      </c>
      <c r="D32" t="s" s="843">
        <v>635</v>
      </c>
      <c r="E32" s="51">
        <v>0</v>
      </c>
    </row>
    <row r="33" s="827" customFormat="1" ht="15.35" customHeight="1">
      <c r="A33" t="s" s="842">
        <f>MID(D33,LEN(C33)+2,LEN(D33)-LEN(C33))</f>
        <v>89</v>
      </c>
      <c r="B33" s="51">
        <f>IF(_xlfn.IFERROR(FIND("PU",D33,1),0)&lt;&gt;0,"PU",0)</f>
        <v>0</v>
      </c>
      <c r="C33" t="s" s="840">
        <v>127</v>
      </c>
      <c r="D33" t="s" s="843">
        <v>636</v>
      </c>
      <c r="E33" s="51">
        <v>0</v>
      </c>
    </row>
    <row r="34" s="827" customFormat="1" ht="15.35" customHeight="1">
      <c r="A34" t="s" s="842">
        <f>MID(D34,LEN(C34)+2,LEN(D34)-LEN(C34))</f>
        <v>77</v>
      </c>
      <c r="B34" s="51">
        <f>IF(_xlfn.IFERROR(FIND("PU",D34,1),0)&lt;&gt;0,"PU",0)</f>
        <v>0</v>
      </c>
      <c r="C34" t="s" s="840">
        <v>130</v>
      </c>
      <c r="D34" t="s" s="843">
        <v>637</v>
      </c>
      <c r="E34" s="51">
        <v>0</v>
      </c>
    </row>
    <row r="35" s="827" customFormat="1" ht="15.35" customHeight="1">
      <c r="A35" t="s" s="842">
        <f>MID(D35,LEN(C35)+2,LEN(D35)-LEN(C35))</f>
        <v>78</v>
      </c>
      <c r="B35" s="51">
        <f>IF(_xlfn.IFERROR(FIND("PU",D35,1),0)&lt;&gt;0,"PU",0)</f>
        <v>0</v>
      </c>
      <c r="C35" t="s" s="840">
        <v>130</v>
      </c>
      <c r="D35" t="s" s="843">
        <v>638</v>
      </c>
      <c r="E35" s="51">
        <v>0</v>
      </c>
    </row>
    <row r="36" s="827" customFormat="1" ht="15.35" customHeight="1">
      <c r="A36" t="s" s="842">
        <f>MID(D36,LEN(C36)+2,LEN(D36)-LEN(C36))</f>
        <v>79</v>
      </c>
      <c r="B36" s="51">
        <f>IF(_xlfn.IFERROR(FIND("PU",D36,1),0)&lt;&gt;0,"PU",0)</f>
        <v>0</v>
      </c>
      <c r="C36" t="s" s="840">
        <v>130</v>
      </c>
      <c r="D36" t="s" s="843">
        <v>639</v>
      </c>
      <c r="E36" s="51">
        <v>0</v>
      </c>
    </row>
    <row r="37" s="827" customFormat="1" ht="15.35" customHeight="1">
      <c r="A37" t="s" s="842">
        <f>MID(D37,LEN(C37)+2,LEN(D37)-LEN(C37))</f>
        <v>80</v>
      </c>
      <c r="B37" s="51">
        <f>IF(_xlfn.IFERROR(FIND("PU",D37,1),0)&lt;&gt;0,"PU",0)</f>
        <v>0</v>
      </c>
      <c r="C37" t="s" s="840">
        <v>130</v>
      </c>
      <c r="D37" t="s" s="843">
        <v>640</v>
      </c>
      <c r="E37" s="51">
        <v>0</v>
      </c>
    </row>
    <row r="38" s="827" customFormat="1" ht="15.35" customHeight="1">
      <c r="A38" t="s" s="842">
        <f>MID(D38,LEN(C38)+2,LEN(D38)-LEN(C38))</f>
        <v>81</v>
      </c>
      <c r="B38" s="51">
        <f>IF(_xlfn.IFERROR(FIND("PU",D38,1),0)&lt;&gt;0,"PU",0)</f>
        <v>0</v>
      </c>
      <c r="C38" t="s" s="840">
        <v>130</v>
      </c>
      <c r="D38" t="s" s="843">
        <v>641</v>
      </c>
      <c r="E38" s="51">
        <v>0</v>
      </c>
    </row>
    <row r="39" s="827" customFormat="1" ht="15.35" customHeight="1">
      <c r="A39" t="s" s="842">
        <f>MID(D39,LEN(C39)+2,LEN(D39)-LEN(C39))</f>
        <v>82</v>
      </c>
      <c r="B39" s="51">
        <f>IF(_xlfn.IFERROR(FIND("PU",D39,1),0)&lt;&gt;0,"PU",0)</f>
        <v>0</v>
      </c>
      <c r="C39" t="s" s="840">
        <v>130</v>
      </c>
      <c r="D39" t="s" s="843">
        <v>642</v>
      </c>
      <c r="E39" s="51">
        <v>0</v>
      </c>
    </row>
    <row r="40" s="827" customFormat="1" ht="15.35" customHeight="1">
      <c r="A40" t="s" s="842">
        <f>MID(D40,LEN(C40)+2,LEN(D40)-LEN(C40))</f>
        <v>83</v>
      </c>
      <c r="B40" s="51">
        <f>IF(_xlfn.IFERROR(FIND("PU",D40,1),0)&lt;&gt;0,"PU",0)</f>
        <v>0</v>
      </c>
      <c r="C40" t="s" s="840">
        <v>130</v>
      </c>
      <c r="D40" t="s" s="843">
        <v>643</v>
      </c>
      <c r="E40" s="51">
        <v>0</v>
      </c>
    </row>
    <row r="41" s="827" customFormat="1" ht="15.35" customHeight="1">
      <c r="A41" t="s" s="842">
        <f>MID(D41,LEN(C41)+2,LEN(D41)-LEN(C41))</f>
        <v>84</v>
      </c>
      <c r="B41" s="51">
        <f>IF(_xlfn.IFERROR(FIND("PU",D41,1),0)&lt;&gt;0,"PU",0)</f>
        <v>0</v>
      </c>
      <c r="C41" t="s" s="840">
        <v>130</v>
      </c>
      <c r="D41" t="s" s="843">
        <v>644</v>
      </c>
      <c r="E41" s="51">
        <v>0</v>
      </c>
    </row>
    <row r="42" s="827" customFormat="1" ht="15.35" customHeight="1">
      <c r="A42" t="s" s="842">
        <f>MID(D42,LEN(C42)+2,LEN(D42)-LEN(C42))</f>
        <v>85</v>
      </c>
      <c r="B42" s="51">
        <f>IF(_xlfn.IFERROR(FIND("PU",D42,1),0)&lt;&gt;0,"PU",0)</f>
        <v>0</v>
      </c>
      <c r="C42" t="s" s="840">
        <v>130</v>
      </c>
      <c r="D42" t="s" s="843">
        <v>645</v>
      </c>
      <c r="E42" s="51">
        <v>0</v>
      </c>
    </row>
    <row r="43" s="827" customFormat="1" ht="15.35" customHeight="1">
      <c r="A43" t="s" s="842">
        <f>MID(D43,LEN(C43)+2,LEN(D43)-LEN(C43))</f>
        <v>86</v>
      </c>
      <c r="B43" s="51">
        <f>IF(_xlfn.IFERROR(FIND("PU",D43,1),0)&lt;&gt;0,"PU",0)</f>
        <v>0</v>
      </c>
      <c r="C43" t="s" s="840">
        <v>130</v>
      </c>
      <c r="D43" t="s" s="843">
        <v>646</v>
      </c>
      <c r="E43" s="51">
        <v>0</v>
      </c>
    </row>
    <row r="44" s="827" customFormat="1" ht="15.35" customHeight="1">
      <c r="A44" t="s" s="842">
        <f>MID(D44,LEN(C44)+2,LEN(D44)-LEN(C44))</f>
        <v>87</v>
      </c>
      <c r="B44" s="51">
        <f>IF(_xlfn.IFERROR(FIND("PU",D44,1),0)&lt;&gt;0,"PU",0)</f>
        <v>0</v>
      </c>
      <c r="C44" t="s" s="840">
        <v>130</v>
      </c>
      <c r="D44" t="s" s="843">
        <v>647</v>
      </c>
      <c r="E44" s="51">
        <v>0</v>
      </c>
    </row>
    <row r="45" s="827" customFormat="1" ht="15.35" customHeight="1">
      <c r="A45" t="s" s="842">
        <f>MID(D45,LEN(C45)+2,LEN(D45)-LEN(C45))</f>
        <v>88</v>
      </c>
      <c r="B45" s="51">
        <f>IF(_xlfn.IFERROR(FIND("PU",D45,1),0)&lt;&gt;0,"PU",0)</f>
        <v>0</v>
      </c>
      <c r="C45" t="s" s="840">
        <v>130</v>
      </c>
      <c r="D45" t="s" s="843">
        <v>648</v>
      </c>
      <c r="E45" s="51">
        <v>0</v>
      </c>
    </row>
    <row r="46" s="827" customFormat="1" ht="15.35" customHeight="1">
      <c r="A46" t="s" s="842">
        <f>MID(D46,LEN(C46)+2,LEN(D46)-LEN(C46))</f>
        <v>89</v>
      </c>
      <c r="B46" s="51">
        <f>IF(_xlfn.IFERROR(FIND("PU",D46,1),0)&lt;&gt;0,"PU",0)</f>
        <v>0</v>
      </c>
      <c r="C46" t="s" s="840">
        <v>130</v>
      </c>
      <c r="D46" t="s" s="843">
        <v>649</v>
      </c>
      <c r="E46" s="51">
        <v>0</v>
      </c>
    </row>
    <row r="47" s="827" customFormat="1" ht="15.35" customHeight="1">
      <c r="A47" t="s" s="842">
        <f>MID(D47,LEN(C47)+2,LEN(D47)-LEN(C47))</f>
        <v>77</v>
      </c>
      <c r="B47" s="51">
        <f>IF(_xlfn.IFERROR(FIND("PU",D47,1),0)&lt;&gt;0,"PU",0)</f>
        <v>0</v>
      </c>
      <c r="C47" t="s" s="840">
        <v>133</v>
      </c>
      <c r="D47" t="s" s="843">
        <v>650</v>
      </c>
      <c r="E47" s="51">
        <v>0</v>
      </c>
    </row>
    <row r="48" s="827" customFormat="1" ht="15.35" customHeight="1">
      <c r="A48" t="s" s="842">
        <f>MID(D48,LEN(C48)+2,LEN(D48)-LEN(C48))</f>
        <v>78</v>
      </c>
      <c r="B48" s="51">
        <f>IF(_xlfn.IFERROR(FIND("PU",D48,1),0)&lt;&gt;0,"PU",0)</f>
        <v>0</v>
      </c>
      <c r="C48" t="s" s="840">
        <v>133</v>
      </c>
      <c r="D48" t="s" s="843">
        <v>651</v>
      </c>
      <c r="E48" s="51">
        <v>0</v>
      </c>
    </row>
    <row r="49" s="827" customFormat="1" ht="15.35" customHeight="1">
      <c r="A49" t="s" s="842">
        <f>MID(D49,LEN(C49)+2,LEN(D49)-LEN(C49))</f>
        <v>79</v>
      </c>
      <c r="B49" s="51">
        <f>IF(_xlfn.IFERROR(FIND("PU",D49,1),0)&lt;&gt;0,"PU",0)</f>
        <v>0</v>
      </c>
      <c r="C49" t="s" s="840">
        <v>133</v>
      </c>
      <c r="D49" t="s" s="843">
        <v>652</v>
      </c>
      <c r="E49" s="51">
        <v>0</v>
      </c>
    </row>
    <row r="50" s="827" customFormat="1" ht="15.35" customHeight="1">
      <c r="A50" t="s" s="842">
        <f>MID(D50,LEN(C50)+2,LEN(D50)-LEN(C50))</f>
        <v>80</v>
      </c>
      <c r="B50" s="51">
        <f>IF(_xlfn.IFERROR(FIND("PU",D50,1),0)&lt;&gt;0,"PU",0)</f>
        <v>0</v>
      </c>
      <c r="C50" t="s" s="840">
        <v>133</v>
      </c>
      <c r="D50" t="s" s="843">
        <v>653</v>
      </c>
      <c r="E50" s="51">
        <v>0</v>
      </c>
    </row>
    <row r="51" s="827" customFormat="1" ht="15.35" customHeight="1">
      <c r="A51" t="s" s="842">
        <f>MID(D51,LEN(C51)+2,LEN(D51)-LEN(C51))</f>
        <v>81</v>
      </c>
      <c r="B51" s="51">
        <f>IF(_xlfn.IFERROR(FIND("PU",D51,1),0)&lt;&gt;0,"PU",0)</f>
        <v>0</v>
      </c>
      <c r="C51" t="s" s="840">
        <v>133</v>
      </c>
      <c r="D51" t="s" s="843">
        <v>654</v>
      </c>
      <c r="E51" s="51">
        <v>0</v>
      </c>
    </row>
    <row r="52" s="827" customFormat="1" ht="15.35" customHeight="1">
      <c r="A52" t="s" s="842">
        <f>MID(D52,LEN(C52)+2,LEN(D52)-LEN(C52))</f>
        <v>82</v>
      </c>
      <c r="B52" s="51">
        <f>IF(_xlfn.IFERROR(FIND("PU",D52,1),0)&lt;&gt;0,"PU",0)</f>
        <v>0</v>
      </c>
      <c r="C52" t="s" s="840">
        <v>133</v>
      </c>
      <c r="D52" t="s" s="843">
        <v>655</v>
      </c>
      <c r="E52" s="51">
        <v>0</v>
      </c>
    </row>
    <row r="53" s="827" customFormat="1" ht="15.35" customHeight="1">
      <c r="A53" t="s" s="842">
        <f>MID(D53,LEN(C53)+2,LEN(D53)-LEN(C53))</f>
        <v>83</v>
      </c>
      <c r="B53" s="51">
        <f>IF(_xlfn.IFERROR(FIND("PU",D53,1),0)&lt;&gt;0,"PU",0)</f>
        <v>0</v>
      </c>
      <c r="C53" t="s" s="840">
        <v>133</v>
      </c>
      <c r="D53" t="s" s="843">
        <v>656</v>
      </c>
      <c r="E53" s="51">
        <v>0</v>
      </c>
    </row>
    <row r="54" s="827" customFormat="1" ht="15.35" customHeight="1">
      <c r="A54" t="s" s="842">
        <f>MID(D54,LEN(C54)+2,LEN(D54)-LEN(C54))</f>
        <v>84</v>
      </c>
      <c r="B54" s="51">
        <f>IF(_xlfn.IFERROR(FIND("PU",D54,1),0)&lt;&gt;0,"PU",0)</f>
        <v>0</v>
      </c>
      <c r="C54" t="s" s="840">
        <v>133</v>
      </c>
      <c r="D54" t="s" s="843">
        <v>657</v>
      </c>
      <c r="E54" s="51">
        <v>0</v>
      </c>
    </row>
    <row r="55" s="827" customFormat="1" ht="15.35" customHeight="1">
      <c r="A55" t="s" s="842">
        <f>MID(D55,LEN(C55)+2,LEN(D55)-LEN(C55))</f>
        <v>85</v>
      </c>
      <c r="B55" s="51">
        <f>IF(_xlfn.IFERROR(FIND("PU",D55,1),0)&lt;&gt;0,"PU",0)</f>
        <v>0</v>
      </c>
      <c r="C55" t="s" s="840">
        <v>133</v>
      </c>
      <c r="D55" t="s" s="843">
        <v>658</v>
      </c>
      <c r="E55" s="51">
        <v>0</v>
      </c>
    </row>
    <row r="56" s="827" customFormat="1" ht="15.35" customHeight="1">
      <c r="A56" t="s" s="842">
        <f>MID(D56,LEN(C56)+2,LEN(D56)-LEN(C56))</f>
        <v>86</v>
      </c>
      <c r="B56" s="51">
        <f>IF(_xlfn.IFERROR(FIND("PU",D56,1),0)&lt;&gt;0,"PU",0)</f>
        <v>0</v>
      </c>
      <c r="C56" t="s" s="840">
        <v>133</v>
      </c>
      <c r="D56" t="s" s="843">
        <v>659</v>
      </c>
      <c r="E56" s="51">
        <v>0</v>
      </c>
    </row>
    <row r="57" s="827" customFormat="1" ht="15.35" customHeight="1">
      <c r="A57" t="s" s="842">
        <f>MID(D57,LEN(C57)+2,LEN(D57)-LEN(C57))</f>
        <v>87</v>
      </c>
      <c r="B57" s="51">
        <f>IF(_xlfn.IFERROR(FIND("PU",D57,1),0)&lt;&gt;0,"PU",0)</f>
        <v>0</v>
      </c>
      <c r="C57" t="s" s="840">
        <v>133</v>
      </c>
      <c r="D57" t="s" s="843">
        <v>660</v>
      </c>
      <c r="E57" s="51">
        <v>0</v>
      </c>
    </row>
    <row r="58" s="827" customFormat="1" ht="15.35" customHeight="1">
      <c r="A58" t="s" s="842">
        <f>MID(D58,LEN(C58)+2,LEN(D58)-LEN(C58))</f>
        <v>88</v>
      </c>
      <c r="B58" s="51">
        <f>IF(_xlfn.IFERROR(FIND("PU",D58,1),0)&lt;&gt;0,"PU",0)</f>
        <v>0</v>
      </c>
      <c r="C58" t="s" s="840">
        <v>133</v>
      </c>
      <c r="D58" t="s" s="843">
        <v>661</v>
      </c>
      <c r="E58" s="51">
        <v>0</v>
      </c>
    </row>
    <row r="59" s="827" customFormat="1" ht="15.35" customHeight="1">
      <c r="A59" t="s" s="842">
        <f>MID(D59,LEN(C59)+2,LEN(D59)-LEN(C59))</f>
        <v>89</v>
      </c>
      <c r="B59" s="51">
        <f>IF(_xlfn.IFERROR(FIND("PU",D59,1),0)&lt;&gt;0,"PU",0)</f>
        <v>0</v>
      </c>
      <c r="C59" t="s" s="840">
        <v>133</v>
      </c>
      <c r="D59" t="s" s="843">
        <v>662</v>
      </c>
      <c r="E59" s="51">
        <v>0</v>
      </c>
    </row>
    <row r="60" s="827" customFormat="1" ht="15.35" customHeight="1">
      <c r="A60" t="s" s="842">
        <f>MID(D60,LEN(C60)+2,LEN(D60)-LEN(C60))</f>
        <v>77</v>
      </c>
      <c r="B60" s="51">
        <f>IF(_xlfn.IFERROR(FIND("PU",D60,1),0)&lt;&gt;0,"PU",0)</f>
        <v>0</v>
      </c>
      <c r="C60" t="s" s="840">
        <v>137</v>
      </c>
      <c r="D60" t="s" s="843">
        <v>663</v>
      </c>
      <c r="E60" s="51">
        <v>0</v>
      </c>
    </row>
    <row r="61" s="827" customFormat="1" ht="15.35" customHeight="1">
      <c r="A61" t="s" s="842">
        <f>MID(D61,LEN(C61)+2,LEN(D61)-LEN(C61))</f>
        <v>78</v>
      </c>
      <c r="B61" s="51">
        <f>IF(_xlfn.IFERROR(FIND("PU",D61,1),0)&lt;&gt;0,"PU",0)</f>
        <v>0</v>
      </c>
      <c r="C61" t="s" s="840">
        <v>137</v>
      </c>
      <c r="D61" t="s" s="843">
        <v>664</v>
      </c>
      <c r="E61" s="51">
        <v>0</v>
      </c>
    </row>
    <row r="62" s="827" customFormat="1" ht="15.35" customHeight="1">
      <c r="A62" t="s" s="842">
        <f>MID(D62,LEN(C62)+2,LEN(D62)-LEN(C62))</f>
        <v>79</v>
      </c>
      <c r="B62" s="51">
        <f>IF(_xlfn.IFERROR(FIND("PU",D62,1),0)&lt;&gt;0,"PU",0)</f>
        <v>0</v>
      </c>
      <c r="C62" t="s" s="840">
        <v>137</v>
      </c>
      <c r="D62" t="s" s="843">
        <v>665</v>
      </c>
      <c r="E62" s="51">
        <v>0</v>
      </c>
    </row>
    <row r="63" s="827" customFormat="1" ht="15.35" customHeight="1">
      <c r="A63" t="s" s="842">
        <f>MID(D63,LEN(C63)+2,LEN(D63)-LEN(C63))</f>
        <v>80</v>
      </c>
      <c r="B63" s="51">
        <f>IF(_xlfn.IFERROR(FIND("PU",D63,1),0)&lt;&gt;0,"PU",0)</f>
        <v>0</v>
      </c>
      <c r="C63" t="s" s="840">
        <v>137</v>
      </c>
      <c r="D63" t="s" s="843">
        <v>666</v>
      </c>
      <c r="E63" s="51">
        <v>0</v>
      </c>
    </row>
    <row r="64" s="827" customFormat="1" ht="15.35" customHeight="1">
      <c r="A64" t="s" s="842">
        <f>MID(D64,LEN(C64)+2,LEN(D64)-LEN(C64))</f>
        <v>81</v>
      </c>
      <c r="B64" s="51">
        <f>IF(_xlfn.IFERROR(FIND("PU",D64,1),0)&lt;&gt;0,"PU",0)</f>
        <v>0</v>
      </c>
      <c r="C64" t="s" s="840">
        <v>137</v>
      </c>
      <c r="D64" t="s" s="843">
        <v>667</v>
      </c>
      <c r="E64" s="51">
        <v>0</v>
      </c>
    </row>
    <row r="65" s="827" customFormat="1" ht="15.35" customHeight="1">
      <c r="A65" t="s" s="842">
        <f>MID(D65,LEN(C65)+2,LEN(D65)-LEN(C65))</f>
        <v>82</v>
      </c>
      <c r="B65" s="51">
        <f>IF(_xlfn.IFERROR(FIND("PU",D65,1),0)&lt;&gt;0,"PU",0)</f>
        <v>0</v>
      </c>
      <c r="C65" t="s" s="840">
        <v>137</v>
      </c>
      <c r="D65" t="s" s="843">
        <v>668</v>
      </c>
      <c r="E65" s="51">
        <v>0</v>
      </c>
    </row>
    <row r="66" s="827" customFormat="1" ht="15.35" customHeight="1">
      <c r="A66" t="s" s="842">
        <f>MID(D66,LEN(C66)+2,LEN(D66)-LEN(C66))</f>
        <v>83</v>
      </c>
      <c r="B66" s="51">
        <f>IF(_xlfn.IFERROR(FIND("PU",D66,1),0)&lt;&gt;0,"PU",0)</f>
        <v>0</v>
      </c>
      <c r="C66" t="s" s="840">
        <v>137</v>
      </c>
      <c r="D66" t="s" s="843">
        <v>669</v>
      </c>
      <c r="E66" s="51">
        <v>0</v>
      </c>
    </row>
    <row r="67" s="827" customFormat="1" ht="15.35" customHeight="1">
      <c r="A67" t="s" s="842">
        <f>MID(D67,LEN(C67)+2,LEN(D67)-LEN(C67))</f>
        <v>84</v>
      </c>
      <c r="B67" s="51">
        <f>IF(_xlfn.IFERROR(FIND("PU",D67,1),0)&lt;&gt;0,"PU",0)</f>
        <v>0</v>
      </c>
      <c r="C67" t="s" s="840">
        <v>137</v>
      </c>
      <c r="D67" t="s" s="843">
        <v>670</v>
      </c>
      <c r="E67" s="51">
        <v>0</v>
      </c>
    </row>
    <row r="68" s="827" customFormat="1" ht="15.35" customHeight="1">
      <c r="A68" t="s" s="842">
        <f>MID(D68,LEN(C68)+2,LEN(D68)-LEN(C68))</f>
        <v>85</v>
      </c>
      <c r="B68" s="51">
        <f>IF(_xlfn.IFERROR(FIND("PU",D68,1),0)&lt;&gt;0,"PU",0)</f>
        <v>0</v>
      </c>
      <c r="C68" t="s" s="840">
        <v>137</v>
      </c>
      <c r="D68" t="s" s="843">
        <v>671</v>
      </c>
      <c r="E68" s="51">
        <v>0</v>
      </c>
    </row>
    <row r="69" s="827" customFormat="1" ht="15.35" customHeight="1">
      <c r="A69" t="s" s="842">
        <f>MID(D69,LEN(C69)+2,LEN(D69)-LEN(C69))</f>
        <v>86</v>
      </c>
      <c r="B69" s="51">
        <f>IF(_xlfn.IFERROR(FIND("PU",D69,1),0)&lt;&gt;0,"PU",0)</f>
        <v>0</v>
      </c>
      <c r="C69" t="s" s="840">
        <v>137</v>
      </c>
      <c r="D69" t="s" s="843">
        <v>672</v>
      </c>
      <c r="E69" s="51">
        <v>0</v>
      </c>
    </row>
    <row r="70" s="827" customFormat="1" ht="15.35" customHeight="1">
      <c r="A70" t="s" s="842">
        <f>MID(D70,LEN(C70)+2,LEN(D70)-LEN(C70))</f>
        <v>87</v>
      </c>
      <c r="B70" s="51">
        <f>IF(_xlfn.IFERROR(FIND("PU",D70,1),0)&lt;&gt;0,"PU",0)</f>
        <v>0</v>
      </c>
      <c r="C70" t="s" s="840">
        <v>137</v>
      </c>
      <c r="D70" t="s" s="843">
        <v>673</v>
      </c>
      <c r="E70" s="51">
        <v>0</v>
      </c>
    </row>
    <row r="71" s="827" customFormat="1" ht="15.35" customHeight="1">
      <c r="A71" t="s" s="842">
        <f>MID(D71,LEN(C71)+2,LEN(D71)-LEN(C71))</f>
        <v>88</v>
      </c>
      <c r="B71" s="51">
        <f>IF(_xlfn.IFERROR(FIND("PU",D71,1),0)&lt;&gt;0,"PU",0)</f>
        <v>0</v>
      </c>
      <c r="C71" t="s" s="840">
        <v>137</v>
      </c>
      <c r="D71" t="s" s="843">
        <v>674</v>
      </c>
      <c r="E71" s="51">
        <v>0</v>
      </c>
    </row>
    <row r="72" s="827" customFormat="1" ht="15.35" customHeight="1">
      <c r="A72" t="s" s="842">
        <f>MID(D72,LEN(C72)+2,LEN(D72)-LEN(C72))</f>
        <v>89</v>
      </c>
      <c r="B72" s="51">
        <f>IF(_xlfn.IFERROR(FIND("PU",D72,1),0)&lt;&gt;0,"PU",0)</f>
        <v>0</v>
      </c>
      <c r="C72" t="s" s="840">
        <v>137</v>
      </c>
      <c r="D72" t="s" s="843">
        <v>675</v>
      </c>
      <c r="E72" s="51">
        <v>0</v>
      </c>
    </row>
    <row r="73" s="827" customFormat="1" ht="15.35" customHeight="1">
      <c r="A73" t="s" s="842">
        <f>MID(D73,LEN(C73)+2,LEN(D73)-LEN(C73))</f>
        <v>77</v>
      </c>
      <c r="B73" s="51">
        <f>IF(_xlfn.IFERROR(FIND("PU",D73,1),0)&lt;&gt;0,"PU",0)</f>
        <v>0</v>
      </c>
      <c r="C73" t="s" s="840">
        <v>92</v>
      </c>
      <c r="D73" t="s" s="843">
        <v>676</v>
      </c>
      <c r="E73" s="51">
        <v>0</v>
      </c>
    </row>
    <row r="74" s="827" customFormat="1" ht="15.35" customHeight="1">
      <c r="A74" t="s" s="842">
        <f>MID(D74,LEN(C74)+2,LEN(D74)-LEN(C74))</f>
        <v>78</v>
      </c>
      <c r="B74" s="51">
        <f>IF(_xlfn.IFERROR(FIND("PU",D74,1),0)&lt;&gt;0,"PU",0)</f>
        <v>0</v>
      </c>
      <c r="C74" t="s" s="840">
        <v>92</v>
      </c>
      <c r="D74" t="s" s="843">
        <v>677</v>
      </c>
      <c r="E74" s="51">
        <v>0</v>
      </c>
    </row>
    <row r="75" s="827" customFormat="1" ht="15.35" customHeight="1">
      <c r="A75" t="s" s="842">
        <f>MID(D75,LEN(C75)+2,LEN(D75)-LEN(C75))</f>
        <v>79</v>
      </c>
      <c r="B75" s="51">
        <f>IF(_xlfn.IFERROR(FIND("PU",D75,1),0)&lt;&gt;0,"PU",0)</f>
        <v>0</v>
      </c>
      <c r="C75" t="s" s="840">
        <v>92</v>
      </c>
      <c r="D75" t="s" s="843">
        <v>678</v>
      </c>
      <c r="E75" s="51">
        <v>0</v>
      </c>
    </row>
    <row r="76" s="827" customFormat="1" ht="15.35" customHeight="1">
      <c r="A76" t="s" s="842">
        <f>MID(D76,LEN(C76)+2,LEN(D76)-LEN(C76))</f>
        <v>80</v>
      </c>
      <c r="B76" s="51">
        <f>IF(_xlfn.IFERROR(FIND("PU",D76,1),0)&lt;&gt;0,"PU",0)</f>
        <v>0</v>
      </c>
      <c r="C76" t="s" s="840">
        <v>92</v>
      </c>
      <c r="D76" t="s" s="843">
        <v>679</v>
      </c>
      <c r="E76" s="51">
        <v>0</v>
      </c>
    </row>
    <row r="77" s="827" customFormat="1" ht="15.35" customHeight="1">
      <c r="A77" t="s" s="842">
        <f>MID(D77,LEN(C77)+2,LEN(D77)-LEN(C77))</f>
        <v>81</v>
      </c>
      <c r="B77" s="51">
        <f>IF(_xlfn.IFERROR(FIND("PU",D77,1),0)&lt;&gt;0,"PU",0)</f>
        <v>0</v>
      </c>
      <c r="C77" t="s" s="840">
        <v>92</v>
      </c>
      <c r="D77" t="s" s="843">
        <v>680</v>
      </c>
      <c r="E77" s="51">
        <v>0</v>
      </c>
    </row>
    <row r="78" s="827" customFormat="1" ht="15.35" customHeight="1">
      <c r="A78" t="s" s="842">
        <f>MID(D78,LEN(C78)+2,LEN(D78)-LEN(C78))</f>
        <v>82</v>
      </c>
      <c r="B78" s="51">
        <f>IF(_xlfn.IFERROR(FIND("PU",D78,1),0)&lt;&gt;0,"PU",0)</f>
        <v>0</v>
      </c>
      <c r="C78" t="s" s="840">
        <v>92</v>
      </c>
      <c r="D78" t="s" s="843">
        <v>681</v>
      </c>
      <c r="E78" s="51">
        <v>0</v>
      </c>
    </row>
    <row r="79" s="827" customFormat="1" ht="15.35" customHeight="1">
      <c r="A79" t="s" s="842">
        <f>MID(D79,LEN(C79)+2,LEN(D79)-LEN(C79))</f>
        <v>83</v>
      </c>
      <c r="B79" s="51">
        <f>IF(_xlfn.IFERROR(FIND("PU",D79,1),0)&lt;&gt;0,"PU",0)</f>
        <v>0</v>
      </c>
      <c r="C79" t="s" s="840">
        <v>92</v>
      </c>
      <c r="D79" t="s" s="843">
        <v>682</v>
      </c>
      <c r="E79" s="51">
        <v>0</v>
      </c>
    </row>
    <row r="80" s="827" customFormat="1" ht="15.35" customHeight="1">
      <c r="A80" t="s" s="842">
        <f>MID(D80,LEN(C80)+2,LEN(D80)-LEN(C80))</f>
        <v>84</v>
      </c>
      <c r="B80" s="51">
        <f>IF(_xlfn.IFERROR(FIND("PU",D80,1),0)&lt;&gt;0,"PU",0)</f>
        <v>0</v>
      </c>
      <c r="C80" t="s" s="840">
        <v>92</v>
      </c>
      <c r="D80" t="s" s="843">
        <v>683</v>
      </c>
      <c r="E80" s="51">
        <v>0</v>
      </c>
    </row>
    <row r="81" s="827" customFormat="1" ht="15.35" customHeight="1">
      <c r="A81" t="s" s="842">
        <f>MID(D81,LEN(C81)+2,LEN(D81)-LEN(C81))</f>
        <v>85</v>
      </c>
      <c r="B81" s="51">
        <f>IF(_xlfn.IFERROR(FIND("PU",D81,1),0)&lt;&gt;0,"PU",0)</f>
        <v>0</v>
      </c>
      <c r="C81" t="s" s="840">
        <v>92</v>
      </c>
      <c r="D81" t="s" s="843">
        <v>684</v>
      </c>
      <c r="E81" s="51">
        <v>0</v>
      </c>
    </row>
    <row r="82" s="827" customFormat="1" ht="15.35" customHeight="1">
      <c r="A82" t="s" s="842">
        <f>MID(D82,LEN(C82)+2,LEN(D82)-LEN(C82))</f>
        <v>86</v>
      </c>
      <c r="B82" s="51">
        <f>IF(_xlfn.IFERROR(FIND("PU",D82,1),0)&lt;&gt;0,"PU",0)</f>
        <v>0</v>
      </c>
      <c r="C82" t="s" s="840">
        <v>92</v>
      </c>
      <c r="D82" t="s" s="843">
        <v>685</v>
      </c>
      <c r="E82" s="51">
        <v>0</v>
      </c>
    </row>
    <row r="83" s="827" customFormat="1" ht="15.35" customHeight="1">
      <c r="A83" t="s" s="842">
        <f>MID(D83,LEN(C83)+2,LEN(D83)-LEN(C83))</f>
        <v>87</v>
      </c>
      <c r="B83" s="51">
        <f>IF(_xlfn.IFERROR(FIND("PU",D83,1),0)&lt;&gt;0,"PU",0)</f>
        <v>0</v>
      </c>
      <c r="C83" t="s" s="840">
        <v>92</v>
      </c>
      <c r="D83" t="s" s="843">
        <v>686</v>
      </c>
      <c r="E83" s="51">
        <v>0</v>
      </c>
    </row>
    <row r="84" s="827" customFormat="1" ht="15.35" customHeight="1">
      <c r="A84" t="s" s="842">
        <f>MID(D84,LEN(C84)+2,LEN(D84)-LEN(C84))</f>
        <v>88</v>
      </c>
      <c r="B84" s="51">
        <f>IF(_xlfn.IFERROR(FIND("PU",D84,1),0)&lt;&gt;0,"PU",0)</f>
        <v>0</v>
      </c>
      <c r="C84" t="s" s="840">
        <v>92</v>
      </c>
      <c r="D84" t="s" s="843">
        <v>687</v>
      </c>
      <c r="E84" s="51">
        <v>0</v>
      </c>
    </row>
    <row r="85" s="827" customFormat="1" ht="15.35" customHeight="1">
      <c r="A85" t="s" s="842">
        <f>MID(D85,LEN(C85)+2,LEN(D85)-LEN(C85))</f>
        <v>89</v>
      </c>
      <c r="B85" s="51">
        <f>IF(_xlfn.IFERROR(FIND("PU",D85,1),0)&lt;&gt;0,"PU",0)</f>
        <v>0</v>
      </c>
      <c r="C85" t="s" s="840">
        <v>92</v>
      </c>
      <c r="D85" t="s" s="843">
        <v>688</v>
      </c>
      <c r="E85" s="51">
        <v>0</v>
      </c>
    </row>
    <row r="86" s="827" customFormat="1" ht="15.35" customHeight="1">
      <c r="A86" t="s" s="842">
        <f>MID(D86,LEN(C86)+2,LEN(D86)-LEN(C86))</f>
        <v>77</v>
      </c>
      <c r="B86" s="51">
        <f>IF(_xlfn.IFERROR(FIND("PU",D86,1),0)&lt;&gt;0,"PU",0)</f>
        <v>0</v>
      </c>
      <c r="C86" t="s" s="840">
        <v>99</v>
      </c>
      <c r="D86" t="s" s="843">
        <v>689</v>
      </c>
      <c r="E86" s="51">
        <v>0</v>
      </c>
    </row>
    <row r="87" s="827" customFormat="1" ht="15.35" customHeight="1">
      <c r="A87" t="s" s="842">
        <f>MID(D87,LEN(C87)+2,LEN(D87)-LEN(C87))</f>
        <v>78</v>
      </c>
      <c r="B87" s="51">
        <f>IF(_xlfn.IFERROR(FIND("PU",D87,1),0)&lt;&gt;0,"PU",0)</f>
        <v>0</v>
      </c>
      <c r="C87" t="s" s="840">
        <v>99</v>
      </c>
      <c r="D87" t="s" s="843">
        <v>690</v>
      </c>
      <c r="E87" s="51">
        <v>0</v>
      </c>
    </row>
    <row r="88" s="827" customFormat="1" ht="15.35" customHeight="1">
      <c r="A88" t="s" s="842">
        <f>MID(D88,LEN(C88)+2,LEN(D88)-LEN(C88))</f>
        <v>79</v>
      </c>
      <c r="B88" s="51">
        <f>IF(_xlfn.IFERROR(FIND("PU",D88,1),0)&lt;&gt;0,"PU",0)</f>
        <v>0</v>
      </c>
      <c r="C88" t="s" s="840">
        <v>99</v>
      </c>
      <c r="D88" t="s" s="843">
        <v>691</v>
      </c>
      <c r="E88" s="51">
        <v>0</v>
      </c>
    </row>
    <row r="89" s="827" customFormat="1" ht="15.35" customHeight="1">
      <c r="A89" t="s" s="842">
        <f>MID(D89,LEN(C89)+2,LEN(D89)-LEN(C89))</f>
        <v>80</v>
      </c>
      <c r="B89" s="51">
        <f>IF(_xlfn.IFERROR(FIND("PU",D89,1),0)&lt;&gt;0,"PU",0)</f>
        <v>0</v>
      </c>
      <c r="C89" t="s" s="840">
        <v>99</v>
      </c>
      <c r="D89" t="s" s="843">
        <v>692</v>
      </c>
      <c r="E89" s="51">
        <v>0</v>
      </c>
    </row>
    <row r="90" s="827" customFormat="1" ht="15.35" customHeight="1">
      <c r="A90" t="s" s="842">
        <f>MID(D90,LEN(C90)+2,LEN(D90)-LEN(C90))</f>
        <v>81</v>
      </c>
      <c r="B90" s="51">
        <f>IF(_xlfn.IFERROR(FIND("PU",D90,1),0)&lt;&gt;0,"PU",0)</f>
        <v>0</v>
      </c>
      <c r="C90" t="s" s="840">
        <v>99</v>
      </c>
      <c r="D90" t="s" s="843">
        <v>693</v>
      </c>
      <c r="E90" s="51">
        <v>0</v>
      </c>
    </row>
    <row r="91" s="827" customFormat="1" ht="15.35" customHeight="1">
      <c r="A91" t="s" s="842">
        <f>MID(D91,LEN(C91)+2,LEN(D91)-LEN(C91))</f>
        <v>82</v>
      </c>
      <c r="B91" s="51">
        <f>IF(_xlfn.IFERROR(FIND("PU",D91,1),0)&lt;&gt;0,"PU",0)</f>
        <v>0</v>
      </c>
      <c r="C91" t="s" s="840">
        <v>99</v>
      </c>
      <c r="D91" t="s" s="843">
        <v>694</v>
      </c>
      <c r="E91" s="51">
        <v>0</v>
      </c>
    </row>
    <row r="92" s="827" customFormat="1" ht="15.35" customHeight="1">
      <c r="A92" t="s" s="842">
        <f>MID(D92,LEN(C92)+2,LEN(D92)-LEN(C92))</f>
        <v>83</v>
      </c>
      <c r="B92" s="51">
        <f>IF(_xlfn.IFERROR(FIND("PU",D92,1),0)&lt;&gt;0,"PU",0)</f>
        <v>0</v>
      </c>
      <c r="C92" t="s" s="840">
        <v>99</v>
      </c>
      <c r="D92" t="s" s="843">
        <v>695</v>
      </c>
      <c r="E92" s="51">
        <v>0</v>
      </c>
    </row>
    <row r="93" s="827" customFormat="1" ht="15.35" customHeight="1">
      <c r="A93" t="s" s="842">
        <f>MID(D93,LEN(C93)+2,LEN(D93)-LEN(C93))</f>
        <v>84</v>
      </c>
      <c r="B93" s="51">
        <f>IF(_xlfn.IFERROR(FIND("PU",D93,1),0)&lt;&gt;0,"PU",0)</f>
        <v>0</v>
      </c>
      <c r="C93" t="s" s="840">
        <v>99</v>
      </c>
      <c r="D93" t="s" s="843">
        <v>696</v>
      </c>
      <c r="E93" s="51">
        <v>0</v>
      </c>
    </row>
    <row r="94" s="827" customFormat="1" ht="15.35" customHeight="1">
      <c r="A94" t="s" s="842">
        <f>MID(D94,LEN(C94)+2,LEN(D94)-LEN(C94))</f>
        <v>85</v>
      </c>
      <c r="B94" s="51">
        <f>IF(_xlfn.IFERROR(FIND("PU",D94,1),0)&lt;&gt;0,"PU",0)</f>
        <v>0</v>
      </c>
      <c r="C94" t="s" s="840">
        <v>99</v>
      </c>
      <c r="D94" t="s" s="843">
        <v>697</v>
      </c>
      <c r="E94" s="51">
        <v>0</v>
      </c>
    </row>
    <row r="95" s="827" customFormat="1" ht="15.35" customHeight="1">
      <c r="A95" t="s" s="842">
        <f>MID(D95,LEN(C95)+2,LEN(D95)-LEN(C95))</f>
        <v>86</v>
      </c>
      <c r="B95" s="51">
        <f>IF(_xlfn.IFERROR(FIND("PU",D95,1),0)&lt;&gt;0,"PU",0)</f>
        <v>0</v>
      </c>
      <c r="C95" t="s" s="840">
        <v>99</v>
      </c>
      <c r="D95" t="s" s="843">
        <v>698</v>
      </c>
      <c r="E95" s="51">
        <v>0</v>
      </c>
    </row>
    <row r="96" s="827" customFormat="1" ht="15.35" customHeight="1">
      <c r="A96" t="s" s="842">
        <f>MID(D96,LEN(C96)+2,LEN(D96)-LEN(C96))</f>
        <v>87</v>
      </c>
      <c r="B96" s="51">
        <f>IF(_xlfn.IFERROR(FIND("PU",D96,1),0)&lt;&gt;0,"PU",0)</f>
        <v>0</v>
      </c>
      <c r="C96" t="s" s="840">
        <v>99</v>
      </c>
      <c r="D96" t="s" s="843">
        <v>699</v>
      </c>
      <c r="E96" s="51">
        <v>0</v>
      </c>
    </row>
    <row r="97" s="827" customFormat="1" ht="15.35" customHeight="1">
      <c r="A97" t="s" s="842">
        <f>MID(D97,LEN(C97)+2,LEN(D97)-LEN(C97))</f>
        <v>88</v>
      </c>
      <c r="B97" s="51">
        <f>IF(_xlfn.IFERROR(FIND("PU",D97,1),0)&lt;&gt;0,"PU",0)</f>
        <v>0</v>
      </c>
      <c r="C97" t="s" s="840">
        <v>99</v>
      </c>
      <c r="D97" t="s" s="843">
        <v>700</v>
      </c>
      <c r="E97" s="51">
        <v>0</v>
      </c>
    </row>
    <row r="98" s="827" customFormat="1" ht="15.35" customHeight="1">
      <c r="A98" t="s" s="842">
        <f>MID(D98,LEN(C98)+2,LEN(D98)-LEN(C98))</f>
        <v>89</v>
      </c>
      <c r="B98" s="51">
        <f>IF(_xlfn.IFERROR(FIND("PU",D98,1),0)&lt;&gt;0,"PU",0)</f>
        <v>0</v>
      </c>
      <c r="C98" t="s" s="840">
        <v>99</v>
      </c>
      <c r="D98" t="s" s="843">
        <v>701</v>
      </c>
      <c r="E98" s="51">
        <v>0</v>
      </c>
    </row>
    <row r="99" s="827" customFormat="1" ht="15.35" customHeight="1">
      <c r="A99" t="s" s="842">
        <f>MID(D99,LEN(C99)+2,LEN(D99)-LEN(C99))</f>
        <v>77</v>
      </c>
      <c r="B99" s="51">
        <f>IF(_xlfn.IFERROR(FIND("PU",D99,1),0)&lt;&gt;0,"PU",0)</f>
        <v>0</v>
      </c>
      <c r="C99" t="s" s="840">
        <v>102</v>
      </c>
      <c r="D99" t="s" s="843">
        <v>702</v>
      </c>
      <c r="E99" s="51">
        <v>0</v>
      </c>
    </row>
    <row r="100" s="827" customFormat="1" ht="15.35" customHeight="1">
      <c r="A100" t="s" s="842">
        <f>MID(D100,LEN(C100)+2,LEN(D100)-LEN(C100))</f>
        <v>78</v>
      </c>
      <c r="B100" s="51">
        <f>IF(_xlfn.IFERROR(FIND("PU",D100,1),0)&lt;&gt;0,"PU",0)</f>
        <v>0</v>
      </c>
      <c r="C100" t="s" s="840">
        <v>102</v>
      </c>
      <c r="D100" t="s" s="843">
        <v>703</v>
      </c>
      <c r="E100" s="51">
        <v>0</v>
      </c>
    </row>
    <row r="101" s="827" customFormat="1" ht="15.35" customHeight="1">
      <c r="A101" t="s" s="842">
        <f>MID(D101,LEN(C101)+2,LEN(D101)-LEN(C101))</f>
        <v>79</v>
      </c>
      <c r="B101" s="51">
        <f>IF(_xlfn.IFERROR(FIND("PU",D101,1),0)&lt;&gt;0,"PU",0)</f>
        <v>0</v>
      </c>
      <c r="C101" t="s" s="840">
        <v>102</v>
      </c>
      <c r="D101" t="s" s="843">
        <v>704</v>
      </c>
      <c r="E101" s="51">
        <v>0</v>
      </c>
    </row>
    <row r="102" s="827" customFormat="1" ht="15.35" customHeight="1">
      <c r="A102" t="s" s="842">
        <f>MID(D102,LEN(C102)+2,LEN(D102)-LEN(C102))</f>
        <v>80</v>
      </c>
      <c r="B102" s="51">
        <f>IF(_xlfn.IFERROR(FIND("PU",D102,1),0)&lt;&gt;0,"PU",0)</f>
        <v>0</v>
      </c>
      <c r="C102" t="s" s="840">
        <v>102</v>
      </c>
      <c r="D102" t="s" s="843">
        <v>705</v>
      </c>
      <c r="E102" s="51">
        <v>0</v>
      </c>
    </row>
    <row r="103" s="827" customFormat="1" ht="15.35" customHeight="1">
      <c r="A103" t="s" s="842">
        <f>MID(D103,LEN(C103)+2,LEN(D103)-LEN(C103))</f>
        <v>81</v>
      </c>
      <c r="B103" s="51">
        <f>IF(_xlfn.IFERROR(FIND("PU",D103,1),0)&lt;&gt;0,"PU",0)</f>
        <v>0</v>
      </c>
      <c r="C103" t="s" s="840">
        <v>102</v>
      </c>
      <c r="D103" t="s" s="843">
        <v>706</v>
      </c>
      <c r="E103" s="51">
        <v>0</v>
      </c>
    </row>
    <row r="104" s="827" customFormat="1" ht="15.35" customHeight="1">
      <c r="A104" t="s" s="842">
        <f>MID(D104,LEN(C104)+2,LEN(D104)-LEN(C104))</f>
        <v>82</v>
      </c>
      <c r="B104" s="51">
        <f>IF(_xlfn.IFERROR(FIND("PU",D104,1),0)&lt;&gt;0,"PU",0)</f>
        <v>0</v>
      </c>
      <c r="C104" t="s" s="840">
        <v>102</v>
      </c>
      <c r="D104" t="s" s="843">
        <v>707</v>
      </c>
      <c r="E104" s="51">
        <v>0</v>
      </c>
    </row>
    <row r="105" s="827" customFormat="1" ht="15.35" customHeight="1">
      <c r="A105" t="s" s="842">
        <f>MID(D105,LEN(C105)+2,LEN(D105)-LEN(C105))</f>
        <v>83</v>
      </c>
      <c r="B105" s="51">
        <f>IF(_xlfn.IFERROR(FIND("PU",D105,1),0)&lt;&gt;0,"PU",0)</f>
        <v>0</v>
      </c>
      <c r="C105" t="s" s="840">
        <v>102</v>
      </c>
      <c r="D105" t="s" s="843">
        <v>708</v>
      </c>
      <c r="E105" s="51">
        <v>0</v>
      </c>
    </row>
    <row r="106" s="827" customFormat="1" ht="15.35" customHeight="1">
      <c r="A106" t="s" s="842">
        <f>MID(D106,LEN(C106)+2,LEN(D106)-LEN(C106))</f>
        <v>84</v>
      </c>
      <c r="B106" s="51">
        <f>IF(_xlfn.IFERROR(FIND("PU",D106,1),0)&lt;&gt;0,"PU",0)</f>
        <v>0</v>
      </c>
      <c r="C106" t="s" s="840">
        <v>102</v>
      </c>
      <c r="D106" t="s" s="843">
        <v>709</v>
      </c>
      <c r="E106" s="51">
        <v>0</v>
      </c>
    </row>
    <row r="107" s="827" customFormat="1" ht="15.35" customHeight="1">
      <c r="A107" t="s" s="842">
        <f>MID(D107,LEN(C107)+2,LEN(D107)-LEN(C107))</f>
        <v>85</v>
      </c>
      <c r="B107" s="51">
        <f>IF(_xlfn.IFERROR(FIND("PU",D107,1),0)&lt;&gt;0,"PU",0)</f>
        <v>0</v>
      </c>
      <c r="C107" t="s" s="840">
        <v>102</v>
      </c>
      <c r="D107" t="s" s="843">
        <v>710</v>
      </c>
      <c r="E107" s="51">
        <v>0</v>
      </c>
    </row>
    <row r="108" s="827" customFormat="1" ht="15.35" customHeight="1">
      <c r="A108" t="s" s="842">
        <f>MID(D108,LEN(C108)+2,LEN(D108)-LEN(C108))</f>
        <v>86</v>
      </c>
      <c r="B108" s="51">
        <f>IF(_xlfn.IFERROR(FIND("PU",D108,1),0)&lt;&gt;0,"PU",0)</f>
        <v>0</v>
      </c>
      <c r="C108" t="s" s="840">
        <v>102</v>
      </c>
      <c r="D108" t="s" s="843">
        <v>711</v>
      </c>
      <c r="E108" s="51">
        <v>0</v>
      </c>
    </row>
    <row r="109" s="827" customFormat="1" ht="15.35" customHeight="1">
      <c r="A109" t="s" s="842">
        <f>MID(D109,LEN(C109)+2,LEN(D109)-LEN(C109))</f>
        <v>87</v>
      </c>
      <c r="B109" s="51">
        <f>IF(_xlfn.IFERROR(FIND("PU",D109,1),0)&lt;&gt;0,"PU",0)</f>
        <v>0</v>
      </c>
      <c r="C109" t="s" s="840">
        <v>102</v>
      </c>
      <c r="D109" t="s" s="843">
        <v>712</v>
      </c>
      <c r="E109" s="51">
        <v>0</v>
      </c>
    </row>
    <row r="110" s="827" customFormat="1" ht="15.35" customHeight="1">
      <c r="A110" t="s" s="842">
        <f>MID(D110,LEN(C110)+2,LEN(D110)-LEN(C110))</f>
        <v>88</v>
      </c>
      <c r="B110" s="51">
        <f>IF(_xlfn.IFERROR(FIND("PU",D110,1),0)&lt;&gt;0,"PU",0)</f>
        <v>0</v>
      </c>
      <c r="C110" t="s" s="840">
        <v>102</v>
      </c>
      <c r="D110" t="s" s="843">
        <v>713</v>
      </c>
      <c r="E110" s="51">
        <v>0</v>
      </c>
    </row>
    <row r="111" s="827" customFormat="1" ht="15.35" customHeight="1">
      <c r="A111" t="s" s="842">
        <f>MID(D111,LEN(C111)+2,LEN(D111)-LEN(C111))</f>
        <v>89</v>
      </c>
      <c r="B111" s="51">
        <f>IF(_xlfn.IFERROR(FIND("PU",D111,1),0)&lt;&gt;0,"PU",0)</f>
        <v>0</v>
      </c>
      <c r="C111" t="s" s="840">
        <v>102</v>
      </c>
      <c r="D111" t="s" s="843">
        <v>714</v>
      </c>
      <c r="E111" s="51">
        <v>0</v>
      </c>
    </row>
    <row r="112" s="827" customFormat="1" ht="15.35" customHeight="1">
      <c r="A112" t="s" s="842">
        <f>MID(D112,LEN(C112)+2,LEN(D112)-LEN(C112))</f>
        <v>77</v>
      </c>
      <c r="B112" s="51">
        <f>IF(_xlfn.IFERROR(FIND("PU",D112,1),0)&lt;&gt;0,"PU",0)</f>
        <v>0</v>
      </c>
      <c r="C112" t="s" s="840">
        <v>105</v>
      </c>
      <c r="D112" t="s" s="843">
        <v>715</v>
      </c>
      <c r="E112" s="51">
        <v>0</v>
      </c>
    </row>
    <row r="113" s="827" customFormat="1" ht="15.35" customHeight="1">
      <c r="A113" t="s" s="842">
        <f>MID(D113,LEN(C113)+2,LEN(D113)-LEN(C113))</f>
        <v>78</v>
      </c>
      <c r="B113" s="51">
        <f>IF(_xlfn.IFERROR(FIND("PU",D113,1),0)&lt;&gt;0,"PU",0)</f>
        <v>0</v>
      </c>
      <c r="C113" t="s" s="840">
        <v>105</v>
      </c>
      <c r="D113" t="s" s="843">
        <v>716</v>
      </c>
      <c r="E113" s="51">
        <v>0</v>
      </c>
    </row>
    <row r="114" s="827" customFormat="1" ht="15.35" customHeight="1">
      <c r="A114" t="s" s="842">
        <f>MID(D114,LEN(C114)+2,LEN(D114)-LEN(C114))</f>
        <v>79</v>
      </c>
      <c r="B114" s="51">
        <f>IF(_xlfn.IFERROR(FIND("PU",D114,1),0)&lt;&gt;0,"PU",0)</f>
        <v>0</v>
      </c>
      <c r="C114" t="s" s="840">
        <v>105</v>
      </c>
      <c r="D114" t="s" s="843">
        <v>717</v>
      </c>
      <c r="E114" s="51">
        <v>0</v>
      </c>
    </row>
    <row r="115" s="827" customFormat="1" ht="15.35" customHeight="1">
      <c r="A115" t="s" s="842">
        <f>MID(D115,LEN(C115)+2,LEN(D115)-LEN(C115))</f>
        <v>80</v>
      </c>
      <c r="B115" s="51">
        <f>IF(_xlfn.IFERROR(FIND("PU",D115,1),0)&lt;&gt;0,"PU",0)</f>
        <v>0</v>
      </c>
      <c r="C115" t="s" s="840">
        <v>105</v>
      </c>
      <c r="D115" t="s" s="843">
        <v>718</v>
      </c>
      <c r="E115" s="51">
        <v>0</v>
      </c>
    </row>
    <row r="116" s="827" customFormat="1" ht="15.35" customHeight="1">
      <c r="A116" t="s" s="842">
        <f>MID(D116,LEN(C116)+2,LEN(D116)-LEN(C116))</f>
        <v>81</v>
      </c>
      <c r="B116" s="51">
        <f>IF(_xlfn.IFERROR(FIND("PU",D116,1),0)&lt;&gt;0,"PU",0)</f>
        <v>0</v>
      </c>
      <c r="C116" t="s" s="840">
        <v>105</v>
      </c>
      <c r="D116" t="s" s="843">
        <v>719</v>
      </c>
      <c r="E116" s="51">
        <v>0</v>
      </c>
    </row>
    <row r="117" s="827" customFormat="1" ht="15.35" customHeight="1">
      <c r="A117" t="s" s="842">
        <f>MID(D117,LEN(C117)+2,LEN(D117)-LEN(C117))</f>
        <v>82</v>
      </c>
      <c r="B117" s="51">
        <f>IF(_xlfn.IFERROR(FIND("PU",D117,1),0)&lt;&gt;0,"PU",0)</f>
        <v>0</v>
      </c>
      <c r="C117" t="s" s="840">
        <v>105</v>
      </c>
      <c r="D117" t="s" s="843">
        <v>720</v>
      </c>
      <c r="E117" s="51">
        <v>0</v>
      </c>
    </row>
    <row r="118" s="827" customFormat="1" ht="15.35" customHeight="1">
      <c r="A118" t="s" s="842">
        <f>MID(D118,LEN(C118)+2,LEN(D118)-LEN(C118))</f>
        <v>83</v>
      </c>
      <c r="B118" s="51">
        <f>IF(_xlfn.IFERROR(FIND("PU",D118,1),0)&lt;&gt;0,"PU",0)</f>
        <v>0</v>
      </c>
      <c r="C118" t="s" s="840">
        <v>105</v>
      </c>
      <c r="D118" t="s" s="843">
        <v>721</v>
      </c>
      <c r="E118" s="51">
        <v>0</v>
      </c>
    </row>
    <row r="119" s="827" customFormat="1" ht="15.35" customHeight="1">
      <c r="A119" t="s" s="842">
        <f>MID(D119,LEN(C119)+2,LEN(D119)-LEN(C119))</f>
        <v>84</v>
      </c>
      <c r="B119" s="51">
        <f>IF(_xlfn.IFERROR(FIND("PU",D119,1),0)&lt;&gt;0,"PU",0)</f>
        <v>0</v>
      </c>
      <c r="C119" t="s" s="840">
        <v>105</v>
      </c>
      <c r="D119" t="s" s="843">
        <v>722</v>
      </c>
      <c r="E119" s="51">
        <v>0</v>
      </c>
    </row>
    <row r="120" s="827" customFormat="1" ht="15.35" customHeight="1">
      <c r="A120" t="s" s="842">
        <f>MID(D120,LEN(C120)+2,LEN(D120)-LEN(C120))</f>
        <v>85</v>
      </c>
      <c r="B120" s="51">
        <f>IF(_xlfn.IFERROR(FIND("PU",D120,1),0)&lt;&gt;0,"PU",0)</f>
        <v>0</v>
      </c>
      <c r="C120" t="s" s="840">
        <v>105</v>
      </c>
      <c r="D120" t="s" s="843">
        <v>723</v>
      </c>
      <c r="E120" s="51">
        <v>0</v>
      </c>
    </row>
    <row r="121" s="827" customFormat="1" ht="15.35" customHeight="1">
      <c r="A121" t="s" s="842">
        <f>MID(D121,LEN(C121)+2,LEN(D121)-LEN(C121))</f>
        <v>86</v>
      </c>
      <c r="B121" s="51">
        <f>IF(_xlfn.IFERROR(FIND("PU",D121,1),0)&lt;&gt;0,"PU",0)</f>
        <v>0</v>
      </c>
      <c r="C121" t="s" s="840">
        <v>105</v>
      </c>
      <c r="D121" t="s" s="843">
        <v>724</v>
      </c>
      <c r="E121" s="51">
        <v>0</v>
      </c>
    </row>
    <row r="122" s="827" customFormat="1" ht="15.35" customHeight="1">
      <c r="A122" t="s" s="842">
        <f>MID(D122,LEN(C122)+2,LEN(D122)-LEN(C122))</f>
        <v>87</v>
      </c>
      <c r="B122" s="51">
        <f>IF(_xlfn.IFERROR(FIND("PU",D122,1),0)&lt;&gt;0,"PU",0)</f>
        <v>0</v>
      </c>
      <c r="C122" t="s" s="840">
        <v>105</v>
      </c>
      <c r="D122" t="s" s="843">
        <v>725</v>
      </c>
      <c r="E122" s="51">
        <v>0</v>
      </c>
    </row>
    <row r="123" s="827" customFormat="1" ht="15.35" customHeight="1">
      <c r="A123" t="s" s="842">
        <f>MID(D123,LEN(C123)+2,LEN(D123)-LEN(C123))</f>
        <v>88</v>
      </c>
      <c r="B123" s="51">
        <f>IF(_xlfn.IFERROR(FIND("PU",D123,1),0)&lt;&gt;0,"PU",0)</f>
        <v>0</v>
      </c>
      <c r="C123" t="s" s="840">
        <v>105</v>
      </c>
      <c r="D123" t="s" s="843">
        <v>726</v>
      </c>
      <c r="E123" s="51">
        <v>0</v>
      </c>
    </row>
    <row r="124" s="827" customFormat="1" ht="15.35" customHeight="1">
      <c r="A124" t="s" s="842">
        <f>MID(D124,LEN(C124)+2,LEN(D124)-LEN(C124))</f>
        <v>89</v>
      </c>
      <c r="B124" s="51">
        <f>IF(_xlfn.IFERROR(FIND("PU",D124,1),0)&lt;&gt;0,"PU",0)</f>
        <v>0</v>
      </c>
      <c r="C124" t="s" s="840">
        <v>105</v>
      </c>
      <c r="D124" t="s" s="843">
        <v>727</v>
      </c>
      <c r="E124" s="51">
        <v>0</v>
      </c>
    </row>
    <row r="125" s="827" customFormat="1" ht="15.35" customHeight="1">
      <c r="A125" t="s" s="842">
        <f>MID(D125,LEN(C125)+2,LEN(D125)-LEN(C125))</f>
        <v>77</v>
      </c>
      <c r="B125" s="51">
        <f>IF(_xlfn.IFERROR(FIND("PU",D125,1),0)&lt;&gt;0,"PU",0)</f>
        <v>0</v>
      </c>
      <c r="C125" t="s" s="840">
        <v>109</v>
      </c>
      <c r="D125" t="s" s="843">
        <v>728</v>
      </c>
      <c r="E125" s="51">
        <v>0</v>
      </c>
    </row>
    <row r="126" s="827" customFormat="1" ht="15.35" customHeight="1">
      <c r="A126" t="s" s="842">
        <f>MID(D126,LEN(C126)+2,LEN(D126)-LEN(C126))</f>
        <v>78</v>
      </c>
      <c r="B126" s="51">
        <f>IF(_xlfn.IFERROR(FIND("PU",D126,1),0)&lt;&gt;0,"PU",0)</f>
        <v>0</v>
      </c>
      <c r="C126" t="s" s="840">
        <v>109</v>
      </c>
      <c r="D126" t="s" s="843">
        <v>729</v>
      </c>
      <c r="E126" s="51">
        <v>0</v>
      </c>
    </row>
    <row r="127" s="827" customFormat="1" ht="15.35" customHeight="1">
      <c r="A127" t="s" s="842">
        <f>MID(D127,LEN(C127)+2,LEN(D127)-LEN(C127))</f>
        <v>79</v>
      </c>
      <c r="B127" s="51">
        <f>IF(_xlfn.IFERROR(FIND("PU",D127,1),0)&lt;&gt;0,"PU",0)</f>
        <v>0</v>
      </c>
      <c r="C127" t="s" s="840">
        <v>109</v>
      </c>
      <c r="D127" t="s" s="843">
        <v>730</v>
      </c>
      <c r="E127" s="51">
        <v>0</v>
      </c>
    </row>
    <row r="128" s="827" customFormat="1" ht="15.35" customHeight="1">
      <c r="A128" t="s" s="842">
        <f>MID(D128,LEN(C128)+2,LEN(D128)-LEN(C128))</f>
        <v>80</v>
      </c>
      <c r="B128" s="51">
        <f>IF(_xlfn.IFERROR(FIND("PU",D128,1),0)&lt;&gt;0,"PU",0)</f>
        <v>0</v>
      </c>
      <c r="C128" t="s" s="840">
        <v>109</v>
      </c>
      <c r="D128" t="s" s="843">
        <v>731</v>
      </c>
      <c r="E128" s="51">
        <v>0</v>
      </c>
    </row>
    <row r="129" s="827" customFormat="1" ht="15.35" customHeight="1">
      <c r="A129" t="s" s="842">
        <f>MID(D129,LEN(C129)+2,LEN(D129)-LEN(C129))</f>
        <v>81</v>
      </c>
      <c r="B129" s="51">
        <f>IF(_xlfn.IFERROR(FIND("PU",D129,1),0)&lt;&gt;0,"PU",0)</f>
        <v>0</v>
      </c>
      <c r="C129" t="s" s="840">
        <v>109</v>
      </c>
      <c r="D129" t="s" s="843">
        <v>732</v>
      </c>
      <c r="E129" s="51">
        <v>0</v>
      </c>
    </row>
    <row r="130" s="827" customFormat="1" ht="15.35" customHeight="1">
      <c r="A130" t="s" s="842">
        <f>MID(D130,LEN(C130)+2,LEN(D130)-LEN(C130))</f>
        <v>82</v>
      </c>
      <c r="B130" s="51">
        <f>IF(_xlfn.IFERROR(FIND("PU",D130,1),0)&lt;&gt;0,"PU",0)</f>
        <v>0</v>
      </c>
      <c r="C130" t="s" s="840">
        <v>109</v>
      </c>
      <c r="D130" t="s" s="843">
        <v>733</v>
      </c>
      <c r="E130" s="51">
        <v>0</v>
      </c>
    </row>
    <row r="131" s="827" customFormat="1" ht="15.35" customHeight="1">
      <c r="A131" t="s" s="842">
        <f>MID(D131,LEN(C131)+2,LEN(D131)-LEN(C131))</f>
        <v>83</v>
      </c>
      <c r="B131" s="51">
        <f>IF(_xlfn.IFERROR(FIND("PU",D131,1),0)&lt;&gt;0,"PU",0)</f>
        <v>0</v>
      </c>
      <c r="C131" t="s" s="840">
        <v>109</v>
      </c>
      <c r="D131" t="s" s="843">
        <v>734</v>
      </c>
      <c r="E131" s="51">
        <v>0</v>
      </c>
    </row>
    <row r="132" s="827" customFormat="1" ht="15.35" customHeight="1">
      <c r="A132" t="s" s="842">
        <f>MID(D132,LEN(C132)+2,LEN(D132)-LEN(C132))</f>
        <v>84</v>
      </c>
      <c r="B132" s="51">
        <f>IF(_xlfn.IFERROR(FIND("PU",D132,1),0)&lt;&gt;0,"PU",0)</f>
        <v>0</v>
      </c>
      <c r="C132" t="s" s="840">
        <v>109</v>
      </c>
      <c r="D132" t="s" s="843">
        <v>735</v>
      </c>
      <c r="E132" s="51">
        <v>0</v>
      </c>
    </row>
    <row r="133" s="827" customFormat="1" ht="15.35" customHeight="1">
      <c r="A133" t="s" s="842">
        <f>MID(D133,LEN(C133)+2,LEN(D133)-LEN(C133))</f>
        <v>85</v>
      </c>
      <c r="B133" s="51">
        <f>IF(_xlfn.IFERROR(FIND("PU",D133,1),0)&lt;&gt;0,"PU",0)</f>
        <v>0</v>
      </c>
      <c r="C133" t="s" s="840">
        <v>109</v>
      </c>
      <c r="D133" t="s" s="843">
        <v>736</v>
      </c>
      <c r="E133" s="51">
        <v>0</v>
      </c>
    </row>
    <row r="134" s="827" customFormat="1" ht="15.35" customHeight="1">
      <c r="A134" t="s" s="842">
        <f>MID(D134,LEN(C134)+2,LEN(D134)-LEN(C134))</f>
        <v>86</v>
      </c>
      <c r="B134" s="51">
        <f>IF(_xlfn.IFERROR(FIND("PU",D134,1),0)&lt;&gt;0,"PU",0)</f>
        <v>0</v>
      </c>
      <c r="C134" t="s" s="840">
        <v>109</v>
      </c>
      <c r="D134" t="s" s="843">
        <v>737</v>
      </c>
      <c r="E134" s="51">
        <v>0</v>
      </c>
    </row>
    <row r="135" s="827" customFormat="1" ht="15.35" customHeight="1">
      <c r="A135" t="s" s="842">
        <f>MID(D135,LEN(C135)+2,LEN(D135)-LEN(C135))</f>
        <v>87</v>
      </c>
      <c r="B135" s="51">
        <f>IF(_xlfn.IFERROR(FIND("PU",D135,1),0)&lt;&gt;0,"PU",0)</f>
        <v>0</v>
      </c>
      <c r="C135" t="s" s="840">
        <v>109</v>
      </c>
      <c r="D135" t="s" s="843">
        <v>738</v>
      </c>
      <c r="E135" s="51">
        <v>0</v>
      </c>
    </row>
    <row r="136" s="827" customFormat="1" ht="15.35" customHeight="1">
      <c r="A136" t="s" s="842">
        <f>MID(D136,LEN(C136)+2,LEN(D136)-LEN(C136))</f>
        <v>88</v>
      </c>
      <c r="B136" s="51">
        <f>IF(_xlfn.IFERROR(FIND("PU",D136,1),0)&lt;&gt;0,"PU",0)</f>
        <v>0</v>
      </c>
      <c r="C136" t="s" s="840">
        <v>109</v>
      </c>
      <c r="D136" t="s" s="843">
        <v>739</v>
      </c>
      <c r="E136" s="51">
        <v>0</v>
      </c>
    </row>
    <row r="137" s="827" customFormat="1" ht="15.35" customHeight="1">
      <c r="A137" t="s" s="842">
        <f>MID(D137,LEN(C137)+2,LEN(D137)-LEN(C137))</f>
        <v>89</v>
      </c>
      <c r="B137" s="51">
        <f>IF(_xlfn.IFERROR(FIND("PU",D137,1),0)&lt;&gt;0,"PU",0)</f>
        <v>0</v>
      </c>
      <c r="C137" t="s" s="840">
        <v>109</v>
      </c>
      <c r="D137" t="s" s="843">
        <v>740</v>
      </c>
      <c r="E137" s="51">
        <v>0</v>
      </c>
    </row>
    <row r="138" s="827" customFormat="1" ht="15.35" customHeight="1">
      <c r="A138" t="s" s="842">
        <f>MID(D138,LEN(C138)+2,LEN(D138)-LEN(C138))</f>
        <v>77</v>
      </c>
      <c r="B138" s="51">
        <f>IF(_xlfn.IFERROR(FIND("PU",D138,1),0)&lt;&gt;0,"PU",0)</f>
        <v>0</v>
      </c>
      <c r="C138" t="s" s="840">
        <v>112</v>
      </c>
      <c r="D138" t="s" s="843">
        <v>741</v>
      </c>
      <c r="E138" s="51">
        <v>0</v>
      </c>
    </row>
    <row r="139" s="827" customFormat="1" ht="15.35" customHeight="1">
      <c r="A139" t="s" s="842">
        <f>MID(D139,LEN(C139)+2,LEN(D139)-LEN(C139))</f>
        <v>78</v>
      </c>
      <c r="B139" s="51">
        <f>IF(_xlfn.IFERROR(FIND("PU",D139,1),0)&lt;&gt;0,"PU",0)</f>
        <v>0</v>
      </c>
      <c r="C139" t="s" s="840">
        <v>112</v>
      </c>
      <c r="D139" t="s" s="843">
        <v>742</v>
      </c>
      <c r="E139" s="51">
        <v>0</v>
      </c>
    </row>
    <row r="140" s="827" customFormat="1" ht="15.35" customHeight="1">
      <c r="A140" t="s" s="842">
        <f>MID(D140,LEN(C140)+2,LEN(D140)-LEN(C140))</f>
        <v>79</v>
      </c>
      <c r="B140" s="51">
        <f>IF(_xlfn.IFERROR(FIND("PU",D140,1),0)&lt;&gt;0,"PU",0)</f>
        <v>0</v>
      </c>
      <c r="C140" t="s" s="840">
        <v>112</v>
      </c>
      <c r="D140" t="s" s="843">
        <v>743</v>
      </c>
      <c r="E140" s="51">
        <v>0</v>
      </c>
    </row>
    <row r="141" s="827" customFormat="1" ht="15.35" customHeight="1">
      <c r="A141" t="s" s="842">
        <f>MID(D141,LEN(C141)+2,LEN(D141)-LEN(C141))</f>
        <v>80</v>
      </c>
      <c r="B141" s="51">
        <f>IF(_xlfn.IFERROR(FIND("PU",D141,1),0)&lt;&gt;0,"PU",0)</f>
        <v>0</v>
      </c>
      <c r="C141" t="s" s="840">
        <v>112</v>
      </c>
      <c r="D141" t="s" s="843">
        <v>744</v>
      </c>
      <c r="E141" s="51">
        <v>0</v>
      </c>
    </row>
    <row r="142" s="827" customFormat="1" ht="15.35" customHeight="1">
      <c r="A142" t="s" s="842">
        <f>MID(D142,LEN(C142)+2,LEN(D142)-LEN(C142))</f>
        <v>81</v>
      </c>
      <c r="B142" s="51">
        <f>IF(_xlfn.IFERROR(FIND("PU",D142,1),0)&lt;&gt;0,"PU",0)</f>
        <v>0</v>
      </c>
      <c r="C142" t="s" s="840">
        <v>112</v>
      </c>
      <c r="D142" t="s" s="843">
        <v>745</v>
      </c>
      <c r="E142" s="51">
        <v>0</v>
      </c>
    </row>
    <row r="143" s="827" customFormat="1" ht="15.35" customHeight="1">
      <c r="A143" t="s" s="842">
        <f>MID(D143,LEN(C143)+2,LEN(D143)-LEN(C143))</f>
        <v>82</v>
      </c>
      <c r="B143" s="51">
        <f>IF(_xlfn.IFERROR(FIND("PU",D143,1),0)&lt;&gt;0,"PU",0)</f>
        <v>0</v>
      </c>
      <c r="C143" t="s" s="840">
        <v>112</v>
      </c>
      <c r="D143" t="s" s="843">
        <v>746</v>
      </c>
      <c r="E143" s="51">
        <v>0</v>
      </c>
    </row>
    <row r="144" s="827" customFormat="1" ht="15.35" customHeight="1">
      <c r="A144" t="s" s="842">
        <f>MID(D144,LEN(C144)+2,LEN(D144)-LEN(C144))</f>
        <v>83</v>
      </c>
      <c r="B144" s="51">
        <f>IF(_xlfn.IFERROR(FIND("PU",D144,1),0)&lt;&gt;0,"PU",0)</f>
        <v>0</v>
      </c>
      <c r="C144" t="s" s="840">
        <v>112</v>
      </c>
      <c r="D144" t="s" s="843">
        <v>747</v>
      </c>
      <c r="E144" s="51">
        <v>0</v>
      </c>
    </row>
    <row r="145" s="827" customFormat="1" ht="15.35" customHeight="1">
      <c r="A145" t="s" s="842">
        <f>MID(D145,LEN(C145)+2,LEN(D145)-LEN(C145))</f>
        <v>84</v>
      </c>
      <c r="B145" s="51">
        <f>IF(_xlfn.IFERROR(FIND("PU",D145,1),0)&lt;&gt;0,"PU",0)</f>
        <v>0</v>
      </c>
      <c r="C145" t="s" s="840">
        <v>112</v>
      </c>
      <c r="D145" t="s" s="843">
        <v>748</v>
      </c>
      <c r="E145" s="51">
        <v>0</v>
      </c>
    </row>
    <row r="146" s="827" customFormat="1" ht="15.35" customHeight="1">
      <c r="A146" t="s" s="842">
        <f>MID(D146,LEN(C146)+2,LEN(D146)-LEN(C146))</f>
        <v>85</v>
      </c>
      <c r="B146" s="51">
        <f>IF(_xlfn.IFERROR(FIND("PU",D146,1),0)&lt;&gt;0,"PU",0)</f>
        <v>0</v>
      </c>
      <c r="C146" t="s" s="840">
        <v>112</v>
      </c>
      <c r="D146" t="s" s="843">
        <v>749</v>
      </c>
      <c r="E146" s="51">
        <v>0</v>
      </c>
    </row>
    <row r="147" s="827" customFormat="1" ht="15.35" customHeight="1">
      <c r="A147" t="s" s="842">
        <f>MID(D147,LEN(C147)+2,LEN(D147)-LEN(C147))</f>
        <v>86</v>
      </c>
      <c r="B147" s="51">
        <f>IF(_xlfn.IFERROR(FIND("PU",D147,1),0)&lt;&gt;0,"PU",0)</f>
        <v>0</v>
      </c>
      <c r="C147" t="s" s="840">
        <v>112</v>
      </c>
      <c r="D147" t="s" s="843">
        <v>750</v>
      </c>
      <c r="E147" s="51">
        <v>0</v>
      </c>
    </row>
    <row r="148" s="827" customFormat="1" ht="15.35" customHeight="1">
      <c r="A148" t="s" s="842">
        <f>MID(D148,LEN(C148)+2,LEN(D148)-LEN(C148))</f>
        <v>87</v>
      </c>
      <c r="B148" s="51">
        <f>IF(_xlfn.IFERROR(FIND("PU",D148,1),0)&lt;&gt;0,"PU",0)</f>
        <v>0</v>
      </c>
      <c r="C148" t="s" s="840">
        <v>112</v>
      </c>
      <c r="D148" t="s" s="843">
        <v>751</v>
      </c>
      <c r="E148" s="51">
        <v>0</v>
      </c>
    </row>
    <row r="149" s="827" customFormat="1" ht="15.35" customHeight="1">
      <c r="A149" t="s" s="842">
        <f>MID(D149,LEN(C149)+2,LEN(D149)-LEN(C149))</f>
        <v>88</v>
      </c>
      <c r="B149" s="51">
        <f>IF(_xlfn.IFERROR(FIND("PU",D149,1),0)&lt;&gt;0,"PU",0)</f>
        <v>0</v>
      </c>
      <c r="C149" t="s" s="840">
        <v>112</v>
      </c>
      <c r="D149" t="s" s="843">
        <v>752</v>
      </c>
      <c r="E149" s="51">
        <v>0</v>
      </c>
    </row>
    <row r="150" s="827" customFormat="1" ht="15.35" customHeight="1">
      <c r="A150" t="s" s="842">
        <f>MID(D150,LEN(C150)+2,LEN(D150)-LEN(C150))</f>
        <v>89</v>
      </c>
      <c r="B150" s="51">
        <f>IF(_xlfn.IFERROR(FIND("PU",D150,1),0)&lt;&gt;0,"PU",0)</f>
        <v>0</v>
      </c>
      <c r="C150" t="s" s="840">
        <v>112</v>
      </c>
      <c r="D150" t="s" s="843">
        <v>753</v>
      </c>
      <c r="E150" s="51">
        <v>0</v>
      </c>
    </row>
    <row r="151" s="827" customFormat="1" ht="15.35" customHeight="1">
      <c r="A151" t="s" s="842">
        <f>MID(D151,LEN(C151)+2,LEN(D151)-LEN(C151))</f>
        <v>77</v>
      </c>
      <c r="B151" s="51">
        <f>IF(_xlfn.IFERROR(FIND("PU",D151,1),0)&lt;&gt;0,"PU",0)</f>
        <v>0</v>
      </c>
      <c r="C151" t="s" s="840">
        <v>115</v>
      </c>
      <c r="D151" t="s" s="843">
        <v>754</v>
      </c>
      <c r="E151" s="51">
        <v>0</v>
      </c>
    </row>
    <row r="152" s="827" customFormat="1" ht="15.35" customHeight="1">
      <c r="A152" t="s" s="842">
        <f>MID(D152,LEN(C152)+2,LEN(D152)-LEN(C152))</f>
        <v>78</v>
      </c>
      <c r="B152" s="51">
        <f>IF(_xlfn.IFERROR(FIND("PU",D152,1),0)&lt;&gt;0,"PU",0)</f>
        <v>0</v>
      </c>
      <c r="C152" t="s" s="840">
        <v>115</v>
      </c>
      <c r="D152" t="s" s="843">
        <v>755</v>
      </c>
      <c r="E152" s="51">
        <v>0</v>
      </c>
    </row>
    <row r="153" s="827" customFormat="1" ht="15.35" customHeight="1">
      <c r="A153" t="s" s="842">
        <f>MID(D153,LEN(C153)+2,LEN(D153)-LEN(C153))</f>
        <v>79</v>
      </c>
      <c r="B153" s="51">
        <f>IF(_xlfn.IFERROR(FIND("PU",D153,1),0)&lt;&gt;0,"PU",0)</f>
        <v>0</v>
      </c>
      <c r="C153" t="s" s="840">
        <v>115</v>
      </c>
      <c r="D153" t="s" s="843">
        <v>756</v>
      </c>
      <c r="E153" s="51">
        <v>0</v>
      </c>
    </row>
    <row r="154" s="827" customFormat="1" ht="15.35" customHeight="1">
      <c r="A154" t="s" s="842">
        <f>MID(D154,LEN(C154)+2,LEN(D154)-LEN(C154))</f>
        <v>80</v>
      </c>
      <c r="B154" s="51">
        <f>IF(_xlfn.IFERROR(FIND("PU",D154,1),0)&lt;&gt;0,"PU",0)</f>
        <v>0</v>
      </c>
      <c r="C154" t="s" s="840">
        <v>115</v>
      </c>
      <c r="D154" t="s" s="843">
        <v>757</v>
      </c>
      <c r="E154" s="51">
        <v>0</v>
      </c>
    </row>
    <row r="155" s="827" customFormat="1" ht="15.35" customHeight="1">
      <c r="A155" t="s" s="842">
        <f>MID(D155,LEN(C155)+2,LEN(D155)-LEN(C155))</f>
        <v>81</v>
      </c>
      <c r="B155" s="51">
        <f>IF(_xlfn.IFERROR(FIND("PU",D155,1),0)&lt;&gt;0,"PU",0)</f>
        <v>0</v>
      </c>
      <c r="C155" t="s" s="840">
        <v>115</v>
      </c>
      <c r="D155" t="s" s="843">
        <v>758</v>
      </c>
      <c r="E155" s="51">
        <v>0</v>
      </c>
    </row>
    <row r="156" s="827" customFormat="1" ht="15.35" customHeight="1">
      <c r="A156" t="s" s="842">
        <f>MID(D156,LEN(C156)+2,LEN(D156)-LEN(C156))</f>
        <v>82</v>
      </c>
      <c r="B156" s="51">
        <f>IF(_xlfn.IFERROR(FIND("PU",D156,1),0)&lt;&gt;0,"PU",0)</f>
        <v>0</v>
      </c>
      <c r="C156" t="s" s="840">
        <v>115</v>
      </c>
      <c r="D156" t="s" s="843">
        <v>759</v>
      </c>
      <c r="E156" s="51">
        <v>0</v>
      </c>
    </row>
    <row r="157" s="827" customFormat="1" ht="15.35" customHeight="1">
      <c r="A157" t="s" s="842">
        <f>MID(D157,LEN(C157)+2,LEN(D157)-LEN(C157))</f>
        <v>83</v>
      </c>
      <c r="B157" s="51">
        <f>IF(_xlfn.IFERROR(FIND("PU",D157,1),0)&lt;&gt;0,"PU",0)</f>
        <v>0</v>
      </c>
      <c r="C157" t="s" s="840">
        <v>115</v>
      </c>
      <c r="D157" t="s" s="843">
        <v>760</v>
      </c>
      <c r="E157" s="51">
        <v>0</v>
      </c>
    </row>
    <row r="158" s="827" customFormat="1" ht="15.35" customHeight="1">
      <c r="A158" t="s" s="842">
        <f>MID(D158,LEN(C158)+2,LEN(D158)-LEN(C158))</f>
        <v>84</v>
      </c>
      <c r="B158" s="51">
        <f>IF(_xlfn.IFERROR(FIND("PU",D158,1),0)&lt;&gt;0,"PU",0)</f>
        <v>0</v>
      </c>
      <c r="C158" t="s" s="840">
        <v>115</v>
      </c>
      <c r="D158" t="s" s="843">
        <v>761</v>
      </c>
      <c r="E158" s="51">
        <v>0</v>
      </c>
    </row>
    <row r="159" s="827" customFormat="1" ht="15.35" customHeight="1">
      <c r="A159" t="s" s="842">
        <f>MID(D159,LEN(C159)+2,LEN(D159)-LEN(C159))</f>
        <v>85</v>
      </c>
      <c r="B159" s="51">
        <f>IF(_xlfn.IFERROR(FIND("PU",D159,1),0)&lt;&gt;0,"PU",0)</f>
        <v>0</v>
      </c>
      <c r="C159" t="s" s="840">
        <v>115</v>
      </c>
      <c r="D159" t="s" s="843">
        <v>762</v>
      </c>
      <c r="E159" s="51">
        <v>0</v>
      </c>
    </row>
    <row r="160" s="827" customFormat="1" ht="15.35" customHeight="1">
      <c r="A160" t="s" s="842">
        <f>MID(D160,LEN(C160)+2,LEN(D160)-LEN(C160))</f>
        <v>86</v>
      </c>
      <c r="B160" s="51">
        <f>IF(_xlfn.IFERROR(FIND("PU",D160,1),0)&lt;&gt;0,"PU",0)</f>
        <v>0</v>
      </c>
      <c r="C160" t="s" s="840">
        <v>115</v>
      </c>
      <c r="D160" t="s" s="843">
        <v>763</v>
      </c>
      <c r="E160" s="51">
        <v>0</v>
      </c>
    </row>
    <row r="161" s="827" customFormat="1" ht="15.35" customHeight="1">
      <c r="A161" t="s" s="842">
        <f>MID(D161,LEN(C161)+2,LEN(D161)-LEN(C161))</f>
        <v>87</v>
      </c>
      <c r="B161" s="51">
        <f>IF(_xlfn.IFERROR(FIND("PU",D161,1),0)&lt;&gt;0,"PU",0)</f>
        <v>0</v>
      </c>
      <c r="C161" t="s" s="840">
        <v>115</v>
      </c>
      <c r="D161" t="s" s="843">
        <v>764</v>
      </c>
      <c r="E161" s="51">
        <v>0</v>
      </c>
    </row>
    <row r="162" s="827" customFormat="1" ht="15.35" customHeight="1">
      <c r="A162" t="s" s="842">
        <f>MID(D162,LEN(C162)+2,LEN(D162)-LEN(C162))</f>
        <v>88</v>
      </c>
      <c r="B162" s="51">
        <f>IF(_xlfn.IFERROR(FIND("PU",D162,1),0)&lt;&gt;0,"PU",0)</f>
        <v>0</v>
      </c>
      <c r="C162" t="s" s="840">
        <v>115</v>
      </c>
      <c r="D162" t="s" s="843">
        <v>765</v>
      </c>
      <c r="E162" s="51">
        <v>0</v>
      </c>
    </row>
    <row r="163" s="827" customFormat="1" ht="15.35" customHeight="1">
      <c r="A163" t="s" s="842">
        <f>MID(D163,LEN(C163)+2,LEN(D163)-LEN(C163))</f>
        <v>89</v>
      </c>
      <c r="B163" s="51">
        <f>IF(_xlfn.IFERROR(FIND("PU",D163,1),0)&lt;&gt;0,"PU",0)</f>
        <v>0</v>
      </c>
      <c r="C163" t="s" s="840">
        <v>115</v>
      </c>
      <c r="D163" t="s" s="843">
        <v>766</v>
      </c>
      <c r="E163" s="51">
        <v>0</v>
      </c>
    </row>
    <row r="164" s="827" customFormat="1" ht="15.35" customHeight="1">
      <c r="A164" t="s" s="842">
        <f>MID(D164,LEN(C164)+2,LEN(D164)-LEN(C164))</f>
        <v>77</v>
      </c>
      <c r="B164" s="51">
        <f>IF(_xlfn.IFERROR(FIND("PU",D164,1),0)&lt;&gt;0,"PU",0)</f>
        <v>0</v>
      </c>
      <c r="C164" t="s" s="840">
        <v>118</v>
      </c>
      <c r="D164" t="s" s="843">
        <v>767</v>
      </c>
      <c r="E164" s="51">
        <v>0</v>
      </c>
    </row>
    <row r="165" s="827" customFormat="1" ht="15.35" customHeight="1">
      <c r="A165" t="s" s="842">
        <f>MID(D165,LEN(C165)+2,LEN(D165)-LEN(C165))</f>
        <v>78</v>
      </c>
      <c r="B165" s="51">
        <f>IF(_xlfn.IFERROR(FIND("PU",D165,1),0)&lt;&gt;0,"PU",0)</f>
        <v>0</v>
      </c>
      <c r="C165" t="s" s="840">
        <v>118</v>
      </c>
      <c r="D165" t="s" s="843">
        <v>768</v>
      </c>
      <c r="E165" s="51">
        <v>0</v>
      </c>
    </row>
    <row r="166" s="827" customFormat="1" ht="15.35" customHeight="1">
      <c r="A166" t="s" s="842">
        <f>MID(D166,LEN(C166)+2,LEN(D166)-LEN(C166))</f>
        <v>79</v>
      </c>
      <c r="B166" s="51">
        <f>IF(_xlfn.IFERROR(FIND("PU",D166,1),0)&lt;&gt;0,"PU",0)</f>
        <v>0</v>
      </c>
      <c r="C166" t="s" s="840">
        <v>118</v>
      </c>
      <c r="D166" t="s" s="843">
        <v>769</v>
      </c>
      <c r="E166" s="51">
        <v>0</v>
      </c>
    </row>
    <row r="167" s="827" customFormat="1" ht="15.35" customHeight="1">
      <c r="A167" t="s" s="842">
        <f>MID(D167,LEN(C167)+2,LEN(D167)-LEN(C167))</f>
        <v>80</v>
      </c>
      <c r="B167" s="51">
        <f>IF(_xlfn.IFERROR(FIND("PU",D167,1),0)&lt;&gt;0,"PU",0)</f>
        <v>0</v>
      </c>
      <c r="C167" t="s" s="840">
        <v>118</v>
      </c>
      <c r="D167" t="s" s="843">
        <v>770</v>
      </c>
      <c r="E167" s="51">
        <v>0</v>
      </c>
    </row>
    <row r="168" s="827" customFormat="1" ht="15.35" customHeight="1">
      <c r="A168" t="s" s="842">
        <f>MID(D168,LEN(C168)+2,LEN(D168)-LEN(C168))</f>
        <v>81</v>
      </c>
      <c r="B168" s="51">
        <f>IF(_xlfn.IFERROR(FIND("PU",D168,1),0)&lt;&gt;0,"PU",0)</f>
        <v>0</v>
      </c>
      <c r="C168" t="s" s="840">
        <v>118</v>
      </c>
      <c r="D168" t="s" s="843">
        <v>771</v>
      </c>
      <c r="E168" s="51">
        <v>0</v>
      </c>
    </row>
    <row r="169" s="827" customFormat="1" ht="15.35" customHeight="1">
      <c r="A169" t="s" s="842">
        <f>MID(D169,LEN(C169)+2,LEN(D169)-LEN(C169))</f>
        <v>82</v>
      </c>
      <c r="B169" s="51">
        <f>IF(_xlfn.IFERROR(FIND("PU",D169,1),0)&lt;&gt;0,"PU",0)</f>
        <v>0</v>
      </c>
      <c r="C169" t="s" s="840">
        <v>118</v>
      </c>
      <c r="D169" t="s" s="843">
        <v>772</v>
      </c>
      <c r="E169" s="51">
        <v>0</v>
      </c>
    </row>
    <row r="170" s="827" customFormat="1" ht="15.35" customHeight="1">
      <c r="A170" t="s" s="842">
        <f>MID(D170,LEN(C170)+2,LEN(D170)-LEN(C170))</f>
        <v>83</v>
      </c>
      <c r="B170" s="51">
        <f>IF(_xlfn.IFERROR(FIND("PU",D170,1),0)&lt;&gt;0,"PU",0)</f>
        <v>0</v>
      </c>
      <c r="C170" t="s" s="840">
        <v>118</v>
      </c>
      <c r="D170" t="s" s="843">
        <v>773</v>
      </c>
      <c r="E170" s="51">
        <v>0</v>
      </c>
    </row>
    <row r="171" s="827" customFormat="1" ht="15.35" customHeight="1">
      <c r="A171" t="s" s="842">
        <f>MID(D171,LEN(C171)+2,LEN(D171)-LEN(C171))</f>
        <v>84</v>
      </c>
      <c r="B171" s="51">
        <f>IF(_xlfn.IFERROR(FIND("PU",D171,1),0)&lt;&gt;0,"PU",0)</f>
        <v>0</v>
      </c>
      <c r="C171" t="s" s="840">
        <v>118</v>
      </c>
      <c r="D171" t="s" s="843">
        <v>774</v>
      </c>
      <c r="E171" s="51">
        <v>0</v>
      </c>
    </row>
    <row r="172" s="827" customFormat="1" ht="15.35" customHeight="1">
      <c r="A172" t="s" s="842">
        <f>MID(D172,LEN(C172)+2,LEN(D172)-LEN(C172))</f>
        <v>85</v>
      </c>
      <c r="B172" s="51">
        <f>IF(_xlfn.IFERROR(FIND("PU",D172,1),0)&lt;&gt;0,"PU",0)</f>
        <v>0</v>
      </c>
      <c r="C172" t="s" s="840">
        <v>118</v>
      </c>
      <c r="D172" t="s" s="843">
        <v>775</v>
      </c>
      <c r="E172" s="51">
        <v>0</v>
      </c>
    </row>
    <row r="173" s="827" customFormat="1" ht="15.35" customHeight="1">
      <c r="A173" t="s" s="842">
        <f>MID(D173,LEN(C173)+2,LEN(D173)-LEN(C173))</f>
        <v>86</v>
      </c>
      <c r="B173" s="51">
        <f>IF(_xlfn.IFERROR(FIND("PU",D173,1),0)&lt;&gt;0,"PU",0)</f>
        <v>0</v>
      </c>
      <c r="C173" t="s" s="840">
        <v>118</v>
      </c>
      <c r="D173" t="s" s="843">
        <v>776</v>
      </c>
      <c r="E173" s="51">
        <v>0</v>
      </c>
    </row>
    <row r="174" s="827" customFormat="1" ht="15.35" customHeight="1">
      <c r="A174" t="s" s="842">
        <f>MID(D174,LEN(C174)+2,LEN(D174)-LEN(C174))</f>
        <v>87</v>
      </c>
      <c r="B174" s="51">
        <f>IF(_xlfn.IFERROR(FIND("PU",D174,1),0)&lt;&gt;0,"PU",0)</f>
        <v>0</v>
      </c>
      <c r="C174" t="s" s="840">
        <v>118</v>
      </c>
      <c r="D174" t="s" s="843">
        <v>777</v>
      </c>
      <c r="E174" s="51">
        <v>0</v>
      </c>
    </row>
    <row r="175" s="827" customFormat="1" ht="15.35" customHeight="1">
      <c r="A175" t="s" s="842">
        <f>MID(D175,LEN(C175)+2,LEN(D175)-LEN(C175))</f>
        <v>88</v>
      </c>
      <c r="B175" s="51">
        <f>IF(_xlfn.IFERROR(FIND("PU",D175,1),0)&lt;&gt;0,"PU",0)</f>
        <v>0</v>
      </c>
      <c r="C175" t="s" s="840">
        <v>118</v>
      </c>
      <c r="D175" t="s" s="843">
        <v>778</v>
      </c>
      <c r="E175" s="51">
        <v>0</v>
      </c>
    </row>
    <row r="176" s="827" customFormat="1" ht="15.35" customHeight="1">
      <c r="A176" t="s" s="842">
        <f>MID(D176,LEN(C176)+2,LEN(D176)-LEN(C176))</f>
        <v>89</v>
      </c>
      <c r="B176" s="51">
        <f>IF(_xlfn.IFERROR(FIND("PU",D176,1),0)&lt;&gt;0,"PU",0)</f>
        <v>0</v>
      </c>
      <c r="C176" t="s" s="840">
        <v>118</v>
      </c>
      <c r="D176" t="s" s="843">
        <v>779</v>
      </c>
      <c r="E176" s="51">
        <v>0</v>
      </c>
    </row>
    <row r="177" s="827" customFormat="1" ht="15.35" customHeight="1">
      <c r="A177" t="s" s="842">
        <f>MID(D177,LEN(C177)+2,LEN(D177)-LEN(C177))</f>
        <v>77</v>
      </c>
      <c r="B177" s="51">
        <f>IF(_xlfn.IFERROR(FIND("PU",D177,1),0)&lt;&gt;0,"PU",0)</f>
        <v>0</v>
      </c>
      <c r="C177" t="s" s="840">
        <v>121</v>
      </c>
      <c r="D177" t="s" s="843">
        <v>780</v>
      </c>
      <c r="E177" s="51">
        <v>0</v>
      </c>
    </row>
    <row r="178" s="827" customFormat="1" ht="15.35" customHeight="1">
      <c r="A178" t="s" s="842">
        <f>MID(D178,LEN(C178)+2,LEN(D178)-LEN(C178))</f>
        <v>78</v>
      </c>
      <c r="B178" s="51">
        <f>IF(_xlfn.IFERROR(FIND("PU",D178,1),0)&lt;&gt;0,"PU",0)</f>
        <v>0</v>
      </c>
      <c r="C178" t="s" s="840">
        <v>121</v>
      </c>
      <c r="D178" t="s" s="843">
        <v>781</v>
      </c>
      <c r="E178" s="51">
        <v>0</v>
      </c>
    </row>
    <row r="179" s="827" customFormat="1" ht="15.35" customHeight="1">
      <c r="A179" t="s" s="842">
        <f>MID(D179,LEN(C179)+2,LEN(D179)-LEN(C179))</f>
        <v>79</v>
      </c>
      <c r="B179" s="51">
        <f>IF(_xlfn.IFERROR(FIND("PU",D179,1),0)&lt;&gt;0,"PU",0)</f>
        <v>0</v>
      </c>
      <c r="C179" t="s" s="840">
        <v>121</v>
      </c>
      <c r="D179" t="s" s="843">
        <v>782</v>
      </c>
      <c r="E179" s="51">
        <v>0</v>
      </c>
    </row>
    <row r="180" s="827" customFormat="1" ht="15.35" customHeight="1">
      <c r="A180" t="s" s="842">
        <f>MID(D180,LEN(C180)+2,LEN(D180)-LEN(C180))</f>
        <v>80</v>
      </c>
      <c r="B180" s="51">
        <f>IF(_xlfn.IFERROR(FIND("PU",D180,1),0)&lt;&gt;0,"PU",0)</f>
        <v>0</v>
      </c>
      <c r="C180" t="s" s="840">
        <v>121</v>
      </c>
      <c r="D180" t="s" s="843">
        <v>783</v>
      </c>
      <c r="E180" s="51">
        <v>0</v>
      </c>
    </row>
    <row r="181" s="827" customFormat="1" ht="15.35" customHeight="1">
      <c r="A181" t="s" s="842">
        <f>MID(D181,LEN(C181)+2,LEN(D181)-LEN(C181))</f>
        <v>81</v>
      </c>
      <c r="B181" s="51">
        <f>IF(_xlfn.IFERROR(FIND("PU",D181,1),0)&lt;&gt;0,"PU",0)</f>
        <v>0</v>
      </c>
      <c r="C181" t="s" s="840">
        <v>121</v>
      </c>
      <c r="D181" t="s" s="843">
        <v>784</v>
      </c>
      <c r="E181" s="51">
        <v>0</v>
      </c>
    </row>
    <row r="182" s="827" customFormat="1" ht="15.35" customHeight="1">
      <c r="A182" t="s" s="842">
        <f>MID(D182,LEN(C182)+2,LEN(D182)-LEN(C182))</f>
        <v>82</v>
      </c>
      <c r="B182" s="51">
        <f>IF(_xlfn.IFERROR(FIND("PU",D182,1),0)&lt;&gt;0,"PU",0)</f>
        <v>0</v>
      </c>
      <c r="C182" t="s" s="840">
        <v>121</v>
      </c>
      <c r="D182" t="s" s="843">
        <v>785</v>
      </c>
      <c r="E182" s="51">
        <v>0</v>
      </c>
    </row>
    <row r="183" s="827" customFormat="1" ht="15.35" customHeight="1">
      <c r="A183" t="s" s="842">
        <f>MID(D183,LEN(C183)+2,LEN(D183)-LEN(C183))</f>
        <v>83</v>
      </c>
      <c r="B183" s="51">
        <f>IF(_xlfn.IFERROR(FIND("PU",D183,1),0)&lt;&gt;0,"PU",0)</f>
        <v>0</v>
      </c>
      <c r="C183" t="s" s="840">
        <v>121</v>
      </c>
      <c r="D183" t="s" s="843">
        <v>786</v>
      </c>
      <c r="E183" s="51">
        <v>0</v>
      </c>
    </row>
    <row r="184" s="827" customFormat="1" ht="15.35" customHeight="1">
      <c r="A184" t="s" s="842">
        <f>MID(D184,LEN(C184)+2,LEN(D184)-LEN(C184))</f>
        <v>84</v>
      </c>
      <c r="B184" s="51">
        <f>IF(_xlfn.IFERROR(FIND("PU",D184,1),0)&lt;&gt;0,"PU",0)</f>
        <v>0</v>
      </c>
      <c r="C184" t="s" s="840">
        <v>121</v>
      </c>
      <c r="D184" t="s" s="843">
        <v>787</v>
      </c>
      <c r="E184" s="51">
        <v>0</v>
      </c>
    </row>
    <row r="185" s="827" customFormat="1" ht="15.35" customHeight="1">
      <c r="A185" t="s" s="842">
        <f>MID(D185,LEN(C185)+2,LEN(D185)-LEN(C185))</f>
        <v>85</v>
      </c>
      <c r="B185" s="51">
        <f>IF(_xlfn.IFERROR(FIND("PU",D185,1),0)&lt;&gt;0,"PU",0)</f>
        <v>0</v>
      </c>
      <c r="C185" t="s" s="840">
        <v>121</v>
      </c>
      <c r="D185" t="s" s="843">
        <v>788</v>
      </c>
      <c r="E185" s="51">
        <v>0</v>
      </c>
    </row>
    <row r="186" s="827" customFormat="1" ht="15.35" customHeight="1">
      <c r="A186" t="s" s="842">
        <f>MID(D186,LEN(C186)+2,LEN(D186)-LEN(C186))</f>
        <v>86</v>
      </c>
      <c r="B186" s="51">
        <f>IF(_xlfn.IFERROR(FIND("PU",D186,1),0)&lt;&gt;0,"PU",0)</f>
        <v>0</v>
      </c>
      <c r="C186" t="s" s="840">
        <v>121</v>
      </c>
      <c r="D186" t="s" s="843">
        <v>789</v>
      </c>
      <c r="E186" s="51">
        <v>0</v>
      </c>
    </row>
    <row r="187" s="827" customFormat="1" ht="15.35" customHeight="1">
      <c r="A187" t="s" s="842">
        <f>MID(D187,LEN(C187)+2,LEN(D187)-LEN(C187))</f>
        <v>87</v>
      </c>
      <c r="B187" s="51">
        <f>IF(_xlfn.IFERROR(FIND("PU",D187,1),0)&lt;&gt;0,"PU",0)</f>
        <v>0</v>
      </c>
      <c r="C187" t="s" s="840">
        <v>121</v>
      </c>
      <c r="D187" t="s" s="843">
        <v>790</v>
      </c>
      <c r="E187" s="51">
        <v>0</v>
      </c>
    </row>
    <row r="188" s="827" customFormat="1" ht="15.35" customHeight="1">
      <c r="A188" t="s" s="842">
        <f>MID(D188,LEN(C188)+2,LEN(D188)-LEN(C188))</f>
        <v>88</v>
      </c>
      <c r="B188" s="51">
        <f>IF(_xlfn.IFERROR(FIND("PU",D188,1),0)&lt;&gt;0,"PU",0)</f>
        <v>0</v>
      </c>
      <c r="C188" t="s" s="840">
        <v>121</v>
      </c>
      <c r="D188" t="s" s="843">
        <v>791</v>
      </c>
      <c r="E188" s="51">
        <v>0</v>
      </c>
    </row>
    <row r="189" s="827" customFormat="1" ht="15.35" customHeight="1">
      <c r="A189" t="s" s="842">
        <f>MID(D189,LEN(C189)+2,LEN(D189)-LEN(C189))</f>
        <v>89</v>
      </c>
      <c r="B189" s="51">
        <f>IF(_xlfn.IFERROR(FIND("PU",D189,1),0)&lt;&gt;0,"PU",0)</f>
        <v>0</v>
      </c>
      <c r="C189" t="s" s="840">
        <v>121</v>
      </c>
      <c r="D189" t="s" s="843">
        <v>792</v>
      </c>
      <c r="E189" s="51">
        <v>0</v>
      </c>
    </row>
    <row r="190" s="827" customFormat="1" ht="15.35" customHeight="1">
      <c r="A190" t="s" s="842">
        <f>MID(D190,LEN(C190)+2,LEN(D190)-LEN(C190))</f>
        <v>77</v>
      </c>
      <c r="B190" t="s" s="840">
        <f>IF(_xlfn.IFERROR(FIND("W",D190,1),0)&lt;&gt;0,"W",0)</f>
        <v>793</v>
      </c>
      <c r="C190" t="s" s="840">
        <v>208</v>
      </c>
      <c r="D190" t="s" s="840">
        <v>794</v>
      </c>
      <c r="E190" s="51">
        <v>0</v>
      </c>
    </row>
    <row r="191" s="827" customFormat="1" ht="15.35" customHeight="1">
      <c r="A191" t="s" s="842">
        <f>MID(D191,LEN(C191)+2,LEN(D191)-LEN(C191))</f>
        <v>79</v>
      </c>
      <c r="B191" t="s" s="840">
        <f>IF(_xlfn.IFERROR(FIND("W",D191,1),0)&lt;&gt;0,"W",0)</f>
        <v>793</v>
      </c>
      <c r="C191" t="s" s="840">
        <v>208</v>
      </c>
      <c r="D191" t="s" s="840">
        <v>795</v>
      </c>
      <c r="E191" s="51">
        <v>0</v>
      </c>
    </row>
    <row r="192" s="827" customFormat="1" ht="15.35" customHeight="1">
      <c r="A192" t="s" s="842">
        <f>MID(D192,LEN(C192)+2,LEN(D192)-LEN(C192))</f>
        <v>80</v>
      </c>
      <c r="B192" t="s" s="840">
        <f>IF(_xlfn.IFERROR(FIND("W",D192,1),0)&lt;&gt;0,"W",0)</f>
        <v>793</v>
      </c>
      <c r="C192" t="s" s="840">
        <v>208</v>
      </c>
      <c r="D192" t="s" s="840">
        <v>796</v>
      </c>
      <c r="E192" s="51">
        <v>0</v>
      </c>
    </row>
    <row r="193" s="827" customFormat="1" ht="15.35" customHeight="1">
      <c r="A193" t="s" s="842">
        <f>MID(D193,LEN(C193)+2,LEN(D193)-LEN(C193))</f>
        <v>81</v>
      </c>
      <c r="B193" t="s" s="840">
        <f>IF(_xlfn.IFERROR(FIND("W",D193,1),0)&lt;&gt;0,"W",0)</f>
        <v>793</v>
      </c>
      <c r="C193" t="s" s="840">
        <v>208</v>
      </c>
      <c r="D193" t="s" s="840">
        <v>797</v>
      </c>
      <c r="E193" s="51">
        <v>0</v>
      </c>
    </row>
    <row r="194" s="827" customFormat="1" ht="15.35" customHeight="1">
      <c r="A194" t="s" s="842">
        <f>MID(D194,LEN(C194)+2,LEN(D194)-LEN(C194))</f>
        <v>82</v>
      </c>
      <c r="B194" t="s" s="840">
        <f>IF(_xlfn.IFERROR(FIND("W",D194,1),0)&lt;&gt;0,"W",0)</f>
        <v>793</v>
      </c>
      <c r="C194" t="s" s="840">
        <v>208</v>
      </c>
      <c r="D194" t="s" s="840">
        <v>798</v>
      </c>
      <c r="E194" s="51">
        <v>0</v>
      </c>
    </row>
    <row r="195" s="827" customFormat="1" ht="15.35" customHeight="1">
      <c r="A195" t="s" s="842">
        <f>MID(D195,LEN(C195)+2,LEN(D195)-LEN(C195))</f>
        <v>83</v>
      </c>
      <c r="B195" t="s" s="840">
        <f>IF(_xlfn.IFERROR(FIND("W",D195,1),0)&lt;&gt;0,"W",0)</f>
        <v>793</v>
      </c>
      <c r="C195" t="s" s="840">
        <v>208</v>
      </c>
      <c r="D195" t="s" s="840">
        <v>799</v>
      </c>
      <c r="E195" s="51">
        <v>0</v>
      </c>
    </row>
    <row r="196" s="827" customFormat="1" ht="15.35" customHeight="1">
      <c r="A196" t="s" s="842">
        <f>MID(D196,LEN(C196)+2,LEN(D196)-LEN(C196))</f>
        <v>87</v>
      </c>
      <c r="B196" t="s" s="840">
        <f>IF(_xlfn.IFERROR(FIND("W",D196,1),0)&lt;&gt;0,"W",0)</f>
        <v>793</v>
      </c>
      <c r="C196" t="s" s="840">
        <v>208</v>
      </c>
      <c r="D196" t="s" s="840">
        <v>800</v>
      </c>
      <c r="E196" s="51">
        <v>0</v>
      </c>
    </row>
    <row r="197" s="827" customFormat="1" ht="15.35" customHeight="1">
      <c r="A197" t="s" s="842">
        <f>MID(D197,LEN(C197)+2,LEN(D197)-LEN(C197))</f>
        <v>78</v>
      </c>
      <c r="B197" t="s" s="840">
        <f>IF(_xlfn.IFERROR(FIND("W",D197,1),0)&lt;&gt;0,"W",0)</f>
        <v>793</v>
      </c>
      <c r="C197" t="s" s="840">
        <v>208</v>
      </c>
      <c r="D197" t="s" s="840">
        <v>801</v>
      </c>
      <c r="E197" s="51">
        <v>0</v>
      </c>
    </row>
    <row r="198" s="827" customFormat="1" ht="15.35" customHeight="1">
      <c r="A198" t="s" s="842">
        <f>MID(D198,LEN(C198)+2,LEN(D198)-LEN(C198))</f>
        <v>84</v>
      </c>
      <c r="B198" t="s" s="840">
        <f>IF(_xlfn.IFERROR(FIND("W",D198,1),0)&lt;&gt;0,"W",0)</f>
        <v>793</v>
      </c>
      <c r="C198" t="s" s="840">
        <v>208</v>
      </c>
      <c r="D198" t="s" s="840">
        <v>802</v>
      </c>
      <c r="E198" s="51">
        <v>0</v>
      </c>
    </row>
    <row r="199" s="827" customFormat="1" ht="15.35" customHeight="1">
      <c r="A199" t="s" s="842">
        <f>MID(D199,LEN(C199)+2,LEN(D199)-LEN(C199))</f>
        <v>85</v>
      </c>
      <c r="B199" t="s" s="840">
        <f>IF(_xlfn.IFERROR(FIND("W",D199,1),0)&lt;&gt;0,"W",0)</f>
        <v>793</v>
      </c>
      <c r="C199" t="s" s="840">
        <v>208</v>
      </c>
      <c r="D199" t="s" s="840">
        <v>803</v>
      </c>
      <c r="E199" s="51">
        <v>0</v>
      </c>
    </row>
    <row r="200" s="827" customFormat="1" ht="15.35" customHeight="1">
      <c r="A200" t="s" s="842">
        <f>MID(D200,LEN(C200)+2,LEN(D200)-LEN(C200))</f>
        <v>86</v>
      </c>
      <c r="B200" t="s" s="840">
        <f>IF(_xlfn.IFERROR(FIND("W",D200,1),0)&lt;&gt;0,"W",0)</f>
        <v>793</v>
      </c>
      <c r="C200" t="s" s="840">
        <v>208</v>
      </c>
      <c r="D200" t="s" s="840">
        <v>804</v>
      </c>
      <c r="E200" s="51">
        <v>0</v>
      </c>
    </row>
    <row r="201" s="827" customFormat="1" ht="15.35" customHeight="1">
      <c r="A201" t="s" s="842">
        <f>MID(D201,LEN(C201)+2,LEN(D201)-LEN(C201))</f>
        <v>88</v>
      </c>
      <c r="B201" t="s" s="840">
        <f>IF(_xlfn.IFERROR(FIND("W",D201,1),0)&lt;&gt;0,"W",0)</f>
        <v>793</v>
      </c>
      <c r="C201" t="s" s="840">
        <v>208</v>
      </c>
      <c r="D201" t="s" s="840">
        <v>805</v>
      </c>
      <c r="E201" s="51">
        <v>0</v>
      </c>
    </row>
    <row r="202" s="827" customFormat="1" ht="15.35" customHeight="1">
      <c r="A202" t="s" s="842">
        <f>MID(D202,LEN(C202)+2,LEN(D202)-LEN(C202))</f>
        <v>89</v>
      </c>
      <c r="B202" t="s" s="840">
        <f>IF(_xlfn.IFERROR(FIND("W",D202,1),0)&lt;&gt;0,"W",0)</f>
        <v>793</v>
      </c>
      <c r="C202" t="s" s="840">
        <v>208</v>
      </c>
      <c r="D202" t="s" s="840">
        <v>806</v>
      </c>
      <c r="E202" s="51">
        <v>0</v>
      </c>
    </row>
    <row r="203" s="827" customFormat="1" ht="15.35" customHeight="1">
      <c r="A203" t="s" s="842">
        <f>MID(D203,LEN(C203)+2,LEN(D203)-LEN(C203))</f>
        <v>77</v>
      </c>
      <c r="B203" t="s" s="840">
        <f>IF(_xlfn.IFERROR(FIND("W",D203,1),0)&lt;&gt;0,"W",0)</f>
        <v>793</v>
      </c>
      <c r="C203" t="s" s="840">
        <v>211</v>
      </c>
      <c r="D203" t="s" s="840">
        <v>807</v>
      </c>
      <c r="E203" s="51">
        <v>0</v>
      </c>
    </row>
    <row r="204" s="827" customFormat="1" ht="15.35" customHeight="1">
      <c r="A204" t="s" s="842">
        <f>MID(D204,LEN(C204)+2,LEN(D204)-LEN(C204))</f>
        <v>79</v>
      </c>
      <c r="B204" t="s" s="840">
        <f>IF(_xlfn.IFERROR(FIND("W",D204,1),0)&lt;&gt;0,"W",0)</f>
        <v>793</v>
      </c>
      <c r="C204" t="s" s="840">
        <v>211</v>
      </c>
      <c r="D204" t="s" s="840">
        <v>808</v>
      </c>
      <c r="E204" s="51">
        <v>0</v>
      </c>
    </row>
    <row r="205" s="827" customFormat="1" ht="15.35" customHeight="1">
      <c r="A205" t="s" s="842">
        <f>MID(D205,LEN(C205)+2,LEN(D205)-LEN(C205))</f>
        <v>80</v>
      </c>
      <c r="B205" t="s" s="840">
        <f>IF(_xlfn.IFERROR(FIND("W",D205,1),0)&lt;&gt;0,"W",0)</f>
        <v>793</v>
      </c>
      <c r="C205" t="s" s="840">
        <v>211</v>
      </c>
      <c r="D205" t="s" s="840">
        <v>809</v>
      </c>
      <c r="E205" s="51">
        <v>0</v>
      </c>
    </row>
    <row r="206" s="827" customFormat="1" ht="15.35" customHeight="1">
      <c r="A206" t="s" s="842">
        <f>MID(D206,LEN(C206)+2,LEN(D206)-LEN(C206))</f>
        <v>81</v>
      </c>
      <c r="B206" t="s" s="840">
        <f>IF(_xlfn.IFERROR(FIND("W",D206,1),0)&lt;&gt;0,"W",0)</f>
        <v>793</v>
      </c>
      <c r="C206" t="s" s="840">
        <v>211</v>
      </c>
      <c r="D206" t="s" s="840">
        <v>810</v>
      </c>
      <c r="E206" s="51">
        <v>0</v>
      </c>
    </row>
    <row r="207" s="827" customFormat="1" ht="15.35" customHeight="1">
      <c r="A207" t="s" s="842">
        <f>MID(D207,LEN(C207)+2,LEN(D207)-LEN(C207))</f>
        <v>82</v>
      </c>
      <c r="B207" t="s" s="840">
        <f>IF(_xlfn.IFERROR(FIND("W",D207,1),0)&lt;&gt;0,"W",0)</f>
        <v>793</v>
      </c>
      <c r="C207" t="s" s="840">
        <v>211</v>
      </c>
      <c r="D207" t="s" s="840">
        <v>811</v>
      </c>
      <c r="E207" s="51">
        <v>0</v>
      </c>
    </row>
    <row r="208" s="827" customFormat="1" ht="15.35" customHeight="1">
      <c r="A208" t="s" s="842">
        <f>MID(D208,LEN(C208)+2,LEN(D208)-LEN(C208))</f>
        <v>83</v>
      </c>
      <c r="B208" t="s" s="840">
        <f>IF(_xlfn.IFERROR(FIND("W",D208,1),0)&lt;&gt;0,"W",0)</f>
        <v>793</v>
      </c>
      <c r="C208" t="s" s="840">
        <v>211</v>
      </c>
      <c r="D208" t="s" s="840">
        <v>812</v>
      </c>
      <c r="E208" s="51">
        <v>0</v>
      </c>
    </row>
    <row r="209" s="827" customFormat="1" ht="15.35" customHeight="1">
      <c r="A209" t="s" s="842">
        <f>MID(D209,LEN(C209)+2,LEN(D209)-LEN(C209))</f>
        <v>87</v>
      </c>
      <c r="B209" t="s" s="840">
        <f>IF(_xlfn.IFERROR(FIND("W",D209,1),0)&lt;&gt;0,"W",0)</f>
        <v>793</v>
      </c>
      <c r="C209" t="s" s="840">
        <v>211</v>
      </c>
      <c r="D209" t="s" s="840">
        <v>813</v>
      </c>
      <c r="E209" s="51">
        <v>0</v>
      </c>
    </row>
    <row r="210" s="827" customFormat="1" ht="15.35" customHeight="1">
      <c r="A210" t="s" s="842">
        <f>MID(D210,LEN(C210)+2,LEN(D210)-LEN(C210))</f>
        <v>78</v>
      </c>
      <c r="B210" t="s" s="840">
        <f>IF(_xlfn.IFERROR(FIND("W",D210,1),0)&lt;&gt;0,"W",0)</f>
        <v>793</v>
      </c>
      <c r="C210" t="s" s="840">
        <v>211</v>
      </c>
      <c r="D210" t="s" s="840">
        <v>814</v>
      </c>
      <c r="E210" s="51">
        <v>0</v>
      </c>
    </row>
    <row r="211" s="827" customFormat="1" ht="15.35" customHeight="1">
      <c r="A211" t="s" s="842">
        <f>MID(D211,LEN(C211)+2,LEN(D211)-LEN(C211))</f>
        <v>84</v>
      </c>
      <c r="B211" t="s" s="840">
        <f>IF(_xlfn.IFERROR(FIND("W",D211,1),0)&lt;&gt;0,"W",0)</f>
        <v>793</v>
      </c>
      <c r="C211" t="s" s="840">
        <v>211</v>
      </c>
      <c r="D211" t="s" s="840">
        <v>815</v>
      </c>
      <c r="E211" s="51">
        <v>0</v>
      </c>
    </row>
    <row r="212" s="827" customFormat="1" ht="15.35" customHeight="1">
      <c r="A212" t="s" s="842">
        <f>MID(D212,LEN(C212)+2,LEN(D212)-LEN(C212))</f>
        <v>85</v>
      </c>
      <c r="B212" t="s" s="840">
        <f>IF(_xlfn.IFERROR(FIND("W",D212,1),0)&lt;&gt;0,"W",0)</f>
        <v>793</v>
      </c>
      <c r="C212" t="s" s="840">
        <v>211</v>
      </c>
      <c r="D212" t="s" s="840">
        <v>816</v>
      </c>
      <c r="E212" s="51">
        <v>0</v>
      </c>
    </row>
    <row r="213" s="827" customFormat="1" ht="15.35" customHeight="1">
      <c r="A213" t="s" s="842">
        <f>MID(D213,LEN(C213)+2,LEN(D213)-LEN(C213))</f>
        <v>86</v>
      </c>
      <c r="B213" t="s" s="840">
        <f>IF(_xlfn.IFERROR(FIND("W",D213,1),0)&lt;&gt;0,"W",0)</f>
        <v>793</v>
      </c>
      <c r="C213" t="s" s="840">
        <v>211</v>
      </c>
      <c r="D213" t="s" s="840">
        <v>817</v>
      </c>
      <c r="E213" s="51">
        <v>0</v>
      </c>
    </row>
    <row r="214" s="827" customFormat="1" ht="15.35" customHeight="1">
      <c r="A214" t="s" s="842">
        <f>MID(D214,LEN(C214)+2,LEN(D214)-LEN(C214))</f>
        <v>88</v>
      </c>
      <c r="B214" t="s" s="840">
        <f>IF(_xlfn.IFERROR(FIND("W",D214,1),0)&lt;&gt;0,"W",0)</f>
        <v>793</v>
      </c>
      <c r="C214" t="s" s="840">
        <v>211</v>
      </c>
      <c r="D214" t="s" s="840">
        <v>818</v>
      </c>
      <c r="E214" s="51">
        <v>0</v>
      </c>
    </row>
    <row r="215" s="827" customFormat="1" ht="15.35" customHeight="1">
      <c r="A215" t="s" s="842">
        <f>MID(D215,LEN(C215)+2,LEN(D215)-LEN(C215))</f>
        <v>89</v>
      </c>
      <c r="B215" t="s" s="840">
        <f>IF(_xlfn.IFERROR(FIND("W",D215,1),0)&lt;&gt;0,"W",0)</f>
        <v>793</v>
      </c>
      <c r="C215" t="s" s="840">
        <v>211</v>
      </c>
      <c r="D215" t="s" s="840">
        <v>819</v>
      </c>
      <c r="E215" s="51">
        <v>0</v>
      </c>
    </row>
    <row r="216" s="827" customFormat="1" ht="15.35" customHeight="1">
      <c r="A216" t="s" s="842">
        <f>MID(D216,LEN(C216)+2,LEN(D216)-LEN(C216))</f>
        <v>77</v>
      </c>
      <c r="B216" t="s" s="840">
        <f>IF(_xlfn.IFERROR(FIND("W",D216,1),0)&lt;&gt;0,"W",0)</f>
        <v>793</v>
      </c>
      <c r="C216" t="s" s="840">
        <v>214</v>
      </c>
      <c r="D216" t="s" s="840">
        <v>820</v>
      </c>
      <c r="E216" s="51">
        <v>0</v>
      </c>
    </row>
    <row r="217" s="827" customFormat="1" ht="15.35" customHeight="1">
      <c r="A217" t="s" s="842">
        <f>MID(D217,LEN(C217)+2,LEN(D217)-LEN(C217))</f>
        <v>79</v>
      </c>
      <c r="B217" t="s" s="840">
        <f>IF(_xlfn.IFERROR(FIND("W",D217,1),0)&lt;&gt;0,"W",0)</f>
        <v>793</v>
      </c>
      <c r="C217" t="s" s="840">
        <v>214</v>
      </c>
      <c r="D217" t="s" s="840">
        <v>821</v>
      </c>
      <c r="E217" s="51">
        <v>0</v>
      </c>
    </row>
    <row r="218" s="827" customFormat="1" ht="15.35" customHeight="1">
      <c r="A218" t="s" s="842">
        <f>MID(D218,LEN(C218)+2,LEN(D218)-LEN(C218))</f>
        <v>80</v>
      </c>
      <c r="B218" t="s" s="840">
        <f>IF(_xlfn.IFERROR(FIND("W",D218,1),0)&lt;&gt;0,"W",0)</f>
        <v>793</v>
      </c>
      <c r="C218" t="s" s="840">
        <v>214</v>
      </c>
      <c r="D218" t="s" s="840">
        <v>822</v>
      </c>
      <c r="E218" s="51">
        <v>0</v>
      </c>
    </row>
    <row r="219" s="827" customFormat="1" ht="15.35" customHeight="1">
      <c r="A219" t="s" s="842">
        <f>MID(D219,LEN(C219)+2,LEN(D219)-LEN(C219))</f>
        <v>81</v>
      </c>
      <c r="B219" t="s" s="840">
        <f>IF(_xlfn.IFERROR(FIND("W",D219,1),0)&lt;&gt;0,"W",0)</f>
        <v>793</v>
      </c>
      <c r="C219" t="s" s="840">
        <v>214</v>
      </c>
      <c r="D219" t="s" s="840">
        <v>823</v>
      </c>
      <c r="E219" s="51">
        <v>0</v>
      </c>
    </row>
    <row r="220" s="827" customFormat="1" ht="15.35" customHeight="1">
      <c r="A220" t="s" s="842">
        <f>MID(D220,LEN(C220)+2,LEN(D220)-LEN(C220))</f>
        <v>82</v>
      </c>
      <c r="B220" t="s" s="840">
        <f>IF(_xlfn.IFERROR(FIND("W",D220,1),0)&lt;&gt;0,"W",0)</f>
        <v>793</v>
      </c>
      <c r="C220" t="s" s="840">
        <v>214</v>
      </c>
      <c r="D220" t="s" s="840">
        <v>824</v>
      </c>
      <c r="E220" s="51">
        <v>0</v>
      </c>
    </row>
    <row r="221" s="827" customFormat="1" ht="15.35" customHeight="1">
      <c r="A221" t="s" s="842">
        <f>MID(D221,LEN(C221)+2,LEN(D221)-LEN(C221))</f>
        <v>83</v>
      </c>
      <c r="B221" t="s" s="840">
        <f>IF(_xlfn.IFERROR(FIND("W",D221,1),0)&lt;&gt;0,"W",0)</f>
        <v>793</v>
      </c>
      <c r="C221" t="s" s="840">
        <v>214</v>
      </c>
      <c r="D221" t="s" s="840">
        <v>825</v>
      </c>
      <c r="E221" s="51">
        <v>0</v>
      </c>
    </row>
    <row r="222" s="827" customFormat="1" ht="15.35" customHeight="1">
      <c r="A222" t="s" s="842">
        <f>MID(D222,LEN(C222)+2,LEN(D222)-LEN(C222))</f>
        <v>87</v>
      </c>
      <c r="B222" t="s" s="840">
        <f>IF(_xlfn.IFERROR(FIND("W",D222,1),0)&lt;&gt;0,"W",0)</f>
        <v>793</v>
      </c>
      <c r="C222" t="s" s="840">
        <v>214</v>
      </c>
      <c r="D222" t="s" s="840">
        <v>826</v>
      </c>
      <c r="E222" s="51">
        <v>0</v>
      </c>
    </row>
    <row r="223" s="827" customFormat="1" ht="15.35" customHeight="1">
      <c r="A223" t="s" s="842">
        <f>MID(D223,LEN(C223)+2,LEN(D223)-LEN(C223))</f>
        <v>78</v>
      </c>
      <c r="B223" t="s" s="840">
        <f>IF(_xlfn.IFERROR(FIND("W",D223,1),0)&lt;&gt;0,"W",0)</f>
        <v>793</v>
      </c>
      <c r="C223" t="s" s="840">
        <v>214</v>
      </c>
      <c r="D223" t="s" s="840">
        <v>827</v>
      </c>
      <c r="E223" s="51">
        <v>0</v>
      </c>
    </row>
    <row r="224" s="827" customFormat="1" ht="15.35" customHeight="1">
      <c r="A224" t="s" s="842">
        <f>MID(D224,LEN(C224)+2,LEN(D224)-LEN(C224))</f>
        <v>84</v>
      </c>
      <c r="B224" t="s" s="840">
        <f>IF(_xlfn.IFERROR(FIND("W",D224,1),0)&lt;&gt;0,"W",0)</f>
        <v>793</v>
      </c>
      <c r="C224" t="s" s="840">
        <v>214</v>
      </c>
      <c r="D224" t="s" s="840">
        <v>828</v>
      </c>
      <c r="E224" s="51">
        <v>0</v>
      </c>
    </row>
    <row r="225" s="827" customFormat="1" ht="15.35" customHeight="1">
      <c r="A225" t="s" s="842">
        <f>MID(D225,LEN(C225)+2,LEN(D225)-LEN(C225))</f>
        <v>85</v>
      </c>
      <c r="B225" t="s" s="840">
        <f>IF(_xlfn.IFERROR(FIND("W",D225,1),0)&lt;&gt;0,"W",0)</f>
        <v>793</v>
      </c>
      <c r="C225" t="s" s="840">
        <v>214</v>
      </c>
      <c r="D225" t="s" s="840">
        <v>829</v>
      </c>
      <c r="E225" s="51">
        <v>0</v>
      </c>
    </row>
    <row r="226" s="827" customFormat="1" ht="15.35" customHeight="1">
      <c r="A226" t="s" s="842">
        <f>MID(D226,LEN(C226)+2,LEN(D226)-LEN(C226))</f>
        <v>86</v>
      </c>
      <c r="B226" t="s" s="840">
        <f>IF(_xlfn.IFERROR(FIND("W",D226,1),0)&lt;&gt;0,"W",0)</f>
        <v>793</v>
      </c>
      <c r="C226" t="s" s="840">
        <v>214</v>
      </c>
      <c r="D226" t="s" s="840">
        <v>830</v>
      </c>
      <c r="E226" s="51">
        <v>0</v>
      </c>
    </row>
    <row r="227" s="827" customFormat="1" ht="15.35" customHeight="1">
      <c r="A227" t="s" s="842">
        <f>MID(D227,LEN(C227)+2,LEN(D227)-LEN(C227))</f>
        <v>88</v>
      </c>
      <c r="B227" t="s" s="840">
        <f>IF(_xlfn.IFERROR(FIND("W",D227,1),0)&lt;&gt;0,"W",0)</f>
        <v>793</v>
      </c>
      <c r="C227" t="s" s="840">
        <v>214</v>
      </c>
      <c r="D227" t="s" s="840">
        <v>831</v>
      </c>
      <c r="E227" s="51">
        <v>0</v>
      </c>
    </row>
    <row r="228" s="827" customFormat="1" ht="15.35" customHeight="1">
      <c r="A228" t="s" s="842">
        <f>MID(D228,LEN(C228)+2,LEN(D228)-LEN(C228))</f>
        <v>89</v>
      </c>
      <c r="B228" t="s" s="840">
        <f>IF(_xlfn.IFERROR(FIND("W",D228,1),0)&lt;&gt;0,"W",0)</f>
        <v>793</v>
      </c>
      <c r="C228" t="s" s="840">
        <v>214</v>
      </c>
      <c r="D228" t="s" s="840">
        <v>832</v>
      </c>
      <c r="E228" s="51">
        <v>0</v>
      </c>
    </row>
    <row r="229" s="827" customFormat="1" ht="15.35" customHeight="1">
      <c r="A229" t="s" s="842">
        <f>MID(D229,LEN(C229)+2,LEN(D229)-LEN(C229))</f>
        <v>77</v>
      </c>
      <c r="B229" t="s" s="840">
        <f>IF(_xlfn.IFERROR(FIND("W",D229,1),0)&lt;&gt;0,"W",0)</f>
        <v>793</v>
      </c>
      <c r="C229" t="s" s="840">
        <v>220</v>
      </c>
      <c r="D229" t="s" s="840">
        <v>833</v>
      </c>
      <c r="E229" s="51">
        <v>0</v>
      </c>
    </row>
    <row r="230" s="827" customFormat="1" ht="15.35" customHeight="1">
      <c r="A230" t="s" s="842">
        <f>MID(D230,LEN(C230)+2,LEN(D230)-LEN(C230))</f>
        <v>79</v>
      </c>
      <c r="B230" t="s" s="840">
        <f>IF(_xlfn.IFERROR(FIND("W",D230,1),0)&lt;&gt;0,"W",0)</f>
        <v>793</v>
      </c>
      <c r="C230" t="s" s="840">
        <v>220</v>
      </c>
      <c r="D230" t="s" s="840">
        <v>834</v>
      </c>
      <c r="E230" s="51">
        <v>0</v>
      </c>
    </row>
    <row r="231" s="827" customFormat="1" ht="15.35" customHeight="1">
      <c r="A231" t="s" s="842">
        <f>MID(D231,LEN(C231)+2,LEN(D231)-LEN(C231))</f>
        <v>80</v>
      </c>
      <c r="B231" t="s" s="840">
        <f>IF(_xlfn.IFERROR(FIND("W",D231,1),0)&lt;&gt;0,"W",0)</f>
        <v>793</v>
      </c>
      <c r="C231" t="s" s="840">
        <v>220</v>
      </c>
      <c r="D231" t="s" s="840">
        <v>835</v>
      </c>
      <c r="E231" s="51">
        <v>0</v>
      </c>
    </row>
    <row r="232" s="827" customFormat="1" ht="15.35" customHeight="1">
      <c r="A232" t="s" s="842">
        <f>MID(D232,LEN(C232)+2,LEN(D232)-LEN(C232))</f>
        <v>81</v>
      </c>
      <c r="B232" t="s" s="840">
        <f>IF(_xlfn.IFERROR(FIND("W",D232,1),0)&lt;&gt;0,"W",0)</f>
        <v>793</v>
      </c>
      <c r="C232" t="s" s="840">
        <v>220</v>
      </c>
      <c r="D232" t="s" s="840">
        <v>836</v>
      </c>
      <c r="E232" s="51">
        <v>0</v>
      </c>
    </row>
    <row r="233" s="827" customFormat="1" ht="15.35" customHeight="1">
      <c r="A233" t="s" s="842">
        <f>MID(D233,LEN(C233)+2,LEN(D233)-LEN(C233))</f>
        <v>82</v>
      </c>
      <c r="B233" t="s" s="840">
        <f>IF(_xlfn.IFERROR(FIND("W",D233,1),0)&lt;&gt;0,"W",0)</f>
        <v>793</v>
      </c>
      <c r="C233" t="s" s="840">
        <v>220</v>
      </c>
      <c r="D233" t="s" s="840">
        <v>837</v>
      </c>
      <c r="E233" s="51">
        <v>0</v>
      </c>
    </row>
    <row r="234" s="827" customFormat="1" ht="15.35" customHeight="1">
      <c r="A234" t="s" s="842">
        <f>MID(D234,LEN(C234)+2,LEN(D234)-LEN(C234))</f>
        <v>83</v>
      </c>
      <c r="B234" t="s" s="840">
        <f>IF(_xlfn.IFERROR(FIND("W",D234,1),0)&lt;&gt;0,"W",0)</f>
        <v>793</v>
      </c>
      <c r="C234" t="s" s="840">
        <v>220</v>
      </c>
      <c r="D234" t="s" s="840">
        <v>838</v>
      </c>
      <c r="E234" s="51">
        <v>0</v>
      </c>
    </row>
    <row r="235" s="827" customFormat="1" ht="15.35" customHeight="1">
      <c r="A235" t="s" s="842">
        <f>MID(D235,LEN(C235)+2,LEN(D235)-LEN(C235))</f>
        <v>87</v>
      </c>
      <c r="B235" t="s" s="840">
        <f>IF(_xlfn.IFERROR(FIND("W",D235,1),0)&lt;&gt;0,"W",0)</f>
        <v>793</v>
      </c>
      <c r="C235" t="s" s="840">
        <v>220</v>
      </c>
      <c r="D235" t="s" s="840">
        <v>839</v>
      </c>
      <c r="E235" s="51">
        <v>0</v>
      </c>
    </row>
    <row r="236" s="827" customFormat="1" ht="15.35" customHeight="1">
      <c r="A236" t="s" s="842">
        <f>MID(D236,LEN(C236)+2,LEN(D236)-LEN(C236))</f>
        <v>78</v>
      </c>
      <c r="B236" t="s" s="840">
        <f>IF(_xlfn.IFERROR(FIND("W",D236,1),0)&lt;&gt;0,"W",0)</f>
        <v>793</v>
      </c>
      <c r="C236" t="s" s="840">
        <v>220</v>
      </c>
      <c r="D236" t="s" s="840">
        <v>840</v>
      </c>
      <c r="E236" s="51">
        <v>0</v>
      </c>
    </row>
    <row r="237" s="827" customFormat="1" ht="15.35" customHeight="1">
      <c r="A237" t="s" s="842">
        <f>MID(D237,LEN(C237)+2,LEN(D237)-LEN(C237))</f>
        <v>84</v>
      </c>
      <c r="B237" t="s" s="840">
        <f>IF(_xlfn.IFERROR(FIND("W",D237,1),0)&lt;&gt;0,"W",0)</f>
        <v>793</v>
      </c>
      <c r="C237" t="s" s="840">
        <v>220</v>
      </c>
      <c r="D237" t="s" s="840">
        <v>841</v>
      </c>
      <c r="E237" s="51">
        <v>0</v>
      </c>
    </row>
    <row r="238" s="827" customFormat="1" ht="15.35" customHeight="1">
      <c r="A238" t="s" s="842">
        <f>MID(D238,LEN(C238)+2,LEN(D238)-LEN(C238))</f>
        <v>85</v>
      </c>
      <c r="B238" t="s" s="840">
        <f>IF(_xlfn.IFERROR(FIND("W",D238,1),0)&lt;&gt;0,"W",0)</f>
        <v>793</v>
      </c>
      <c r="C238" t="s" s="840">
        <v>220</v>
      </c>
      <c r="D238" t="s" s="840">
        <v>842</v>
      </c>
      <c r="E238" s="51">
        <v>0</v>
      </c>
    </row>
    <row r="239" s="827" customFormat="1" ht="15.35" customHeight="1">
      <c r="A239" t="s" s="842">
        <f>MID(D239,LEN(C239)+2,LEN(D239)-LEN(C239))</f>
        <v>86</v>
      </c>
      <c r="B239" t="s" s="840">
        <f>IF(_xlfn.IFERROR(FIND("W",D239,1),0)&lt;&gt;0,"W",0)</f>
        <v>793</v>
      </c>
      <c r="C239" t="s" s="840">
        <v>220</v>
      </c>
      <c r="D239" t="s" s="840">
        <v>843</v>
      </c>
      <c r="E239" s="51">
        <v>0</v>
      </c>
    </row>
    <row r="240" s="827" customFormat="1" ht="15.35" customHeight="1">
      <c r="A240" t="s" s="842">
        <f>MID(D240,LEN(C240)+2,LEN(D240)-LEN(C240))</f>
        <v>88</v>
      </c>
      <c r="B240" t="s" s="840">
        <f>IF(_xlfn.IFERROR(FIND("W",D240,1),0)&lt;&gt;0,"W",0)</f>
        <v>793</v>
      </c>
      <c r="C240" t="s" s="840">
        <v>220</v>
      </c>
      <c r="D240" t="s" s="840">
        <v>844</v>
      </c>
      <c r="E240" s="51">
        <v>0</v>
      </c>
    </row>
    <row r="241" s="827" customFormat="1" ht="15.35" customHeight="1">
      <c r="A241" t="s" s="842">
        <f>MID(D241,LEN(C241)+2,LEN(D241)-LEN(C241))</f>
        <v>89</v>
      </c>
      <c r="B241" t="s" s="840">
        <f>IF(_xlfn.IFERROR(FIND("W",D241,1),0)&lt;&gt;0,"W",0)</f>
        <v>793</v>
      </c>
      <c r="C241" t="s" s="840">
        <v>220</v>
      </c>
      <c r="D241" t="s" s="840">
        <v>845</v>
      </c>
      <c r="E241" s="51">
        <v>0</v>
      </c>
    </row>
    <row r="242" s="827" customFormat="1" ht="15.35" customHeight="1">
      <c r="A242" t="s" s="842">
        <f>MID(D242,LEN(C242)+2,LEN(D242)-LEN(C242))</f>
        <v>77</v>
      </c>
      <c r="B242" t="s" s="840">
        <f>IF(_xlfn.IFERROR(FIND("W",D242,1),0)&lt;&gt;0,"W",0)</f>
        <v>793</v>
      </c>
      <c r="C242" t="s" s="840">
        <v>224</v>
      </c>
      <c r="D242" t="s" s="840">
        <v>846</v>
      </c>
      <c r="E242" s="51">
        <v>0</v>
      </c>
    </row>
    <row r="243" s="827" customFormat="1" ht="15.35" customHeight="1">
      <c r="A243" t="s" s="842">
        <f>MID(D243,LEN(C243)+2,LEN(D243)-LEN(C243))</f>
        <v>79</v>
      </c>
      <c r="B243" t="s" s="840">
        <f>IF(_xlfn.IFERROR(FIND("W",D243,1),0)&lt;&gt;0,"W",0)</f>
        <v>793</v>
      </c>
      <c r="C243" t="s" s="840">
        <v>224</v>
      </c>
      <c r="D243" t="s" s="840">
        <v>847</v>
      </c>
      <c r="E243" s="51">
        <v>0</v>
      </c>
    </row>
    <row r="244" s="827" customFormat="1" ht="15.35" customHeight="1">
      <c r="A244" t="s" s="842">
        <f>MID(D244,LEN(C244)+2,LEN(D244)-LEN(C244))</f>
        <v>80</v>
      </c>
      <c r="B244" t="s" s="840">
        <f>IF(_xlfn.IFERROR(FIND("W",D244,1),0)&lt;&gt;0,"W",0)</f>
        <v>793</v>
      </c>
      <c r="C244" t="s" s="840">
        <v>224</v>
      </c>
      <c r="D244" t="s" s="840">
        <v>848</v>
      </c>
      <c r="E244" s="51">
        <v>0</v>
      </c>
    </row>
    <row r="245" s="827" customFormat="1" ht="15.35" customHeight="1">
      <c r="A245" t="s" s="842">
        <f>MID(D245,LEN(C245)+2,LEN(D245)-LEN(C245))</f>
        <v>81</v>
      </c>
      <c r="B245" t="s" s="840">
        <f>IF(_xlfn.IFERROR(FIND("W",D245,1),0)&lt;&gt;0,"W",0)</f>
        <v>793</v>
      </c>
      <c r="C245" t="s" s="840">
        <v>224</v>
      </c>
      <c r="D245" t="s" s="840">
        <v>849</v>
      </c>
      <c r="E245" s="51">
        <v>0</v>
      </c>
    </row>
    <row r="246" s="827" customFormat="1" ht="15.35" customHeight="1">
      <c r="A246" t="s" s="842">
        <f>MID(D246,LEN(C246)+2,LEN(D246)-LEN(C246))</f>
        <v>82</v>
      </c>
      <c r="B246" t="s" s="840">
        <f>IF(_xlfn.IFERROR(FIND("W",D246,1),0)&lt;&gt;0,"W",0)</f>
        <v>793</v>
      </c>
      <c r="C246" t="s" s="840">
        <v>224</v>
      </c>
      <c r="D246" t="s" s="840">
        <v>850</v>
      </c>
      <c r="E246" s="51">
        <v>0</v>
      </c>
    </row>
    <row r="247" s="827" customFormat="1" ht="15.35" customHeight="1">
      <c r="A247" t="s" s="842">
        <f>MID(D247,LEN(C247)+2,LEN(D247)-LEN(C247))</f>
        <v>83</v>
      </c>
      <c r="B247" t="s" s="840">
        <f>IF(_xlfn.IFERROR(FIND("W",D247,1),0)&lt;&gt;0,"W",0)</f>
        <v>793</v>
      </c>
      <c r="C247" t="s" s="840">
        <v>224</v>
      </c>
      <c r="D247" t="s" s="840">
        <v>851</v>
      </c>
      <c r="E247" s="51">
        <v>0</v>
      </c>
    </row>
    <row r="248" s="827" customFormat="1" ht="15.35" customHeight="1">
      <c r="A248" t="s" s="842">
        <f>MID(D248,LEN(C248)+2,LEN(D248)-LEN(C248))</f>
        <v>87</v>
      </c>
      <c r="B248" t="s" s="840">
        <f>IF(_xlfn.IFERROR(FIND("W",D248,1),0)&lt;&gt;0,"W",0)</f>
        <v>793</v>
      </c>
      <c r="C248" t="s" s="840">
        <v>224</v>
      </c>
      <c r="D248" t="s" s="840">
        <v>852</v>
      </c>
      <c r="E248" s="51">
        <v>0</v>
      </c>
    </row>
    <row r="249" s="827" customFormat="1" ht="15.35" customHeight="1">
      <c r="A249" t="s" s="842">
        <f>MID(D249,LEN(C249)+2,LEN(D249)-LEN(C249))</f>
        <v>78</v>
      </c>
      <c r="B249" t="s" s="840">
        <f>IF(_xlfn.IFERROR(FIND("W",D249,1),0)&lt;&gt;0,"W",0)</f>
        <v>793</v>
      </c>
      <c r="C249" t="s" s="840">
        <v>224</v>
      </c>
      <c r="D249" t="s" s="840">
        <v>853</v>
      </c>
      <c r="E249" s="51">
        <v>0</v>
      </c>
    </row>
    <row r="250" s="827" customFormat="1" ht="15.35" customHeight="1">
      <c r="A250" t="s" s="842">
        <f>MID(D250,LEN(C250)+2,LEN(D250)-LEN(C250))</f>
        <v>84</v>
      </c>
      <c r="B250" t="s" s="840">
        <f>IF(_xlfn.IFERROR(FIND("W",D250,1),0)&lt;&gt;0,"W",0)</f>
        <v>793</v>
      </c>
      <c r="C250" t="s" s="840">
        <v>224</v>
      </c>
      <c r="D250" t="s" s="840">
        <v>854</v>
      </c>
      <c r="E250" s="51">
        <v>0</v>
      </c>
    </row>
    <row r="251" s="827" customFormat="1" ht="15.35" customHeight="1">
      <c r="A251" t="s" s="842">
        <f>MID(D251,LEN(C251)+2,LEN(D251)-LEN(C251))</f>
        <v>85</v>
      </c>
      <c r="B251" t="s" s="840">
        <f>IF(_xlfn.IFERROR(FIND("W",D251,1),0)&lt;&gt;0,"W",0)</f>
        <v>793</v>
      </c>
      <c r="C251" t="s" s="840">
        <v>224</v>
      </c>
      <c r="D251" t="s" s="840">
        <v>855</v>
      </c>
      <c r="E251" s="51">
        <v>0</v>
      </c>
    </row>
    <row r="252" s="827" customFormat="1" ht="15.35" customHeight="1">
      <c r="A252" t="s" s="842">
        <f>MID(D252,LEN(C252)+2,LEN(D252)-LEN(C252))</f>
        <v>86</v>
      </c>
      <c r="B252" t="s" s="840">
        <f>IF(_xlfn.IFERROR(FIND("W",D252,1),0)&lt;&gt;0,"W",0)</f>
        <v>793</v>
      </c>
      <c r="C252" t="s" s="840">
        <v>224</v>
      </c>
      <c r="D252" t="s" s="840">
        <v>856</v>
      </c>
      <c r="E252" s="51">
        <v>0</v>
      </c>
    </row>
    <row r="253" s="827" customFormat="1" ht="15.35" customHeight="1">
      <c r="A253" t="s" s="842">
        <f>MID(D253,LEN(C253)+2,LEN(D253)-LEN(C253))</f>
        <v>88</v>
      </c>
      <c r="B253" t="s" s="840">
        <f>IF(_xlfn.IFERROR(FIND("W",D253,1),0)&lt;&gt;0,"W",0)</f>
        <v>793</v>
      </c>
      <c r="C253" t="s" s="840">
        <v>224</v>
      </c>
      <c r="D253" t="s" s="840">
        <v>857</v>
      </c>
      <c r="E253" s="51">
        <v>0</v>
      </c>
    </row>
    <row r="254" s="827" customFormat="1" ht="15.35" customHeight="1">
      <c r="A254" t="s" s="842">
        <f>MID(D254,LEN(C254)+2,LEN(D254)-LEN(C254))</f>
        <v>89</v>
      </c>
      <c r="B254" t="s" s="840">
        <f>IF(_xlfn.IFERROR(FIND("W",D254,1),0)&lt;&gt;0,"W",0)</f>
        <v>793</v>
      </c>
      <c r="C254" t="s" s="840">
        <v>224</v>
      </c>
      <c r="D254" t="s" s="840">
        <v>858</v>
      </c>
      <c r="E254" s="51">
        <v>0</v>
      </c>
    </row>
    <row r="255" s="827" customFormat="1" ht="15.35" customHeight="1">
      <c r="A255" t="s" s="842">
        <f>MID(D255,LEN(C255)+2,LEN(D255)-LEN(C255))</f>
        <v>77</v>
      </c>
      <c r="B255" t="s" s="840">
        <f>IF(_xlfn.IFERROR(FIND("W",D255,1),0)&lt;&gt;0,"W",0)</f>
        <v>793</v>
      </c>
      <c r="C255" t="s" s="840">
        <v>227</v>
      </c>
      <c r="D255" t="s" s="840">
        <v>859</v>
      </c>
      <c r="E255" s="51">
        <v>0</v>
      </c>
    </row>
    <row r="256" s="827" customFormat="1" ht="15.35" customHeight="1">
      <c r="A256" t="s" s="842">
        <f>MID(D256,LEN(C256)+2,LEN(D256)-LEN(C256))</f>
        <v>79</v>
      </c>
      <c r="B256" t="s" s="840">
        <f>IF(_xlfn.IFERROR(FIND("W",D256,1),0)&lt;&gt;0,"W",0)</f>
        <v>793</v>
      </c>
      <c r="C256" t="s" s="840">
        <v>227</v>
      </c>
      <c r="D256" t="s" s="840">
        <v>860</v>
      </c>
      <c r="E256" s="51">
        <v>0</v>
      </c>
    </row>
    <row r="257" s="827" customFormat="1" ht="15.35" customHeight="1">
      <c r="A257" t="s" s="842">
        <f>MID(D257,LEN(C257)+2,LEN(D257)-LEN(C257))</f>
        <v>80</v>
      </c>
      <c r="B257" t="s" s="840">
        <f>IF(_xlfn.IFERROR(FIND("W",D257,1),0)&lt;&gt;0,"W",0)</f>
        <v>793</v>
      </c>
      <c r="C257" t="s" s="840">
        <v>227</v>
      </c>
      <c r="D257" t="s" s="840">
        <v>861</v>
      </c>
      <c r="E257" s="51">
        <v>0</v>
      </c>
    </row>
    <row r="258" s="827" customFormat="1" ht="15.35" customHeight="1">
      <c r="A258" t="s" s="842">
        <f>MID(D258,LEN(C258)+2,LEN(D258)-LEN(C258))</f>
        <v>81</v>
      </c>
      <c r="B258" t="s" s="840">
        <f>IF(_xlfn.IFERROR(FIND("W",D258,1),0)&lt;&gt;0,"W",0)</f>
        <v>793</v>
      </c>
      <c r="C258" t="s" s="840">
        <v>227</v>
      </c>
      <c r="D258" t="s" s="840">
        <v>862</v>
      </c>
      <c r="E258" s="51">
        <v>0</v>
      </c>
    </row>
    <row r="259" s="827" customFormat="1" ht="15.35" customHeight="1">
      <c r="A259" t="s" s="842">
        <f>MID(D259,LEN(C259)+2,LEN(D259)-LEN(C259))</f>
        <v>82</v>
      </c>
      <c r="B259" t="s" s="840">
        <f>IF(_xlfn.IFERROR(FIND("W",D259,1),0)&lt;&gt;0,"W",0)</f>
        <v>793</v>
      </c>
      <c r="C259" t="s" s="840">
        <v>227</v>
      </c>
      <c r="D259" t="s" s="840">
        <v>863</v>
      </c>
      <c r="E259" s="51">
        <v>0</v>
      </c>
    </row>
    <row r="260" s="827" customFormat="1" ht="15.35" customHeight="1">
      <c r="A260" t="s" s="842">
        <f>MID(D260,LEN(C260)+2,LEN(D260)-LEN(C260))</f>
        <v>83</v>
      </c>
      <c r="B260" t="s" s="840">
        <f>IF(_xlfn.IFERROR(FIND("W",D260,1),0)&lt;&gt;0,"W",0)</f>
        <v>793</v>
      </c>
      <c r="C260" t="s" s="840">
        <v>227</v>
      </c>
      <c r="D260" t="s" s="840">
        <v>864</v>
      </c>
      <c r="E260" s="51">
        <v>0</v>
      </c>
    </row>
    <row r="261" s="827" customFormat="1" ht="15.35" customHeight="1">
      <c r="A261" t="s" s="842">
        <f>MID(D261,LEN(C261)+2,LEN(D261)-LEN(C261))</f>
        <v>87</v>
      </c>
      <c r="B261" t="s" s="840">
        <f>IF(_xlfn.IFERROR(FIND("W",D261,1),0)&lt;&gt;0,"W",0)</f>
        <v>793</v>
      </c>
      <c r="C261" t="s" s="840">
        <v>227</v>
      </c>
      <c r="D261" t="s" s="840">
        <v>865</v>
      </c>
      <c r="E261" s="51">
        <v>0</v>
      </c>
    </row>
    <row r="262" s="827" customFormat="1" ht="15.35" customHeight="1">
      <c r="A262" t="s" s="842">
        <f>MID(D262,LEN(C262)+2,LEN(D262)-LEN(C262))</f>
        <v>78</v>
      </c>
      <c r="B262" t="s" s="840">
        <f>IF(_xlfn.IFERROR(FIND("W",D262,1),0)&lt;&gt;0,"W",0)</f>
        <v>793</v>
      </c>
      <c r="C262" t="s" s="840">
        <v>227</v>
      </c>
      <c r="D262" t="s" s="840">
        <v>866</v>
      </c>
      <c r="E262" s="51">
        <v>0</v>
      </c>
    </row>
    <row r="263" s="827" customFormat="1" ht="15.35" customHeight="1">
      <c r="A263" t="s" s="842">
        <f>MID(D263,LEN(C263)+2,LEN(D263)-LEN(C263))</f>
        <v>84</v>
      </c>
      <c r="B263" t="s" s="840">
        <f>IF(_xlfn.IFERROR(FIND("W",D263,1),0)&lt;&gt;0,"W",0)</f>
        <v>793</v>
      </c>
      <c r="C263" t="s" s="840">
        <v>227</v>
      </c>
      <c r="D263" t="s" s="840">
        <v>867</v>
      </c>
      <c r="E263" s="51">
        <v>0</v>
      </c>
    </row>
    <row r="264" s="827" customFormat="1" ht="15.35" customHeight="1">
      <c r="A264" t="s" s="842">
        <f>MID(D264,LEN(C264)+2,LEN(D264)-LEN(C264))</f>
        <v>85</v>
      </c>
      <c r="B264" t="s" s="840">
        <f>IF(_xlfn.IFERROR(FIND("W",D264,1),0)&lt;&gt;0,"W",0)</f>
        <v>793</v>
      </c>
      <c r="C264" t="s" s="840">
        <v>227</v>
      </c>
      <c r="D264" t="s" s="840">
        <v>868</v>
      </c>
      <c r="E264" s="51">
        <v>0</v>
      </c>
    </row>
    <row r="265" s="827" customFormat="1" ht="15.35" customHeight="1">
      <c r="A265" t="s" s="842">
        <f>MID(D265,LEN(C265)+2,LEN(D265)-LEN(C265))</f>
        <v>86</v>
      </c>
      <c r="B265" t="s" s="840">
        <f>IF(_xlfn.IFERROR(FIND("W",D265,1),0)&lt;&gt;0,"W",0)</f>
        <v>793</v>
      </c>
      <c r="C265" t="s" s="840">
        <v>227</v>
      </c>
      <c r="D265" t="s" s="840">
        <v>869</v>
      </c>
      <c r="E265" s="51">
        <v>0</v>
      </c>
    </row>
    <row r="266" s="827" customFormat="1" ht="15.35" customHeight="1">
      <c r="A266" t="s" s="842">
        <f>MID(D266,LEN(C266)+2,LEN(D266)-LEN(C266))</f>
        <v>88</v>
      </c>
      <c r="B266" t="s" s="840">
        <f>IF(_xlfn.IFERROR(FIND("W",D266,1),0)&lt;&gt;0,"W",0)</f>
        <v>793</v>
      </c>
      <c r="C266" t="s" s="840">
        <v>227</v>
      </c>
      <c r="D266" t="s" s="840">
        <v>870</v>
      </c>
      <c r="E266" s="51">
        <v>0</v>
      </c>
    </row>
    <row r="267" s="827" customFormat="1" ht="15.35" customHeight="1">
      <c r="A267" t="s" s="842">
        <f>MID(D267,LEN(C267)+2,LEN(D267)-LEN(C267))</f>
        <v>89</v>
      </c>
      <c r="B267" t="s" s="840">
        <f>IF(_xlfn.IFERROR(FIND("W",D267,1),0)&lt;&gt;0,"W",0)</f>
        <v>793</v>
      </c>
      <c r="C267" t="s" s="840">
        <v>227</v>
      </c>
      <c r="D267" t="s" s="840">
        <v>871</v>
      </c>
      <c r="E267" s="51">
        <v>0</v>
      </c>
    </row>
    <row r="268" s="827" customFormat="1" ht="15.35" customHeight="1">
      <c r="A268" t="s" s="842">
        <f>MID(D268,LEN(C268)+2,LEN(D268)-LEN(C268))</f>
        <v>77</v>
      </c>
      <c r="B268" t="s" s="840">
        <f>IF(_xlfn.IFERROR(FIND("W",D268,1),0)&lt;&gt;0,"W",0)</f>
        <v>793</v>
      </c>
      <c r="C268" t="s" s="840">
        <v>229</v>
      </c>
      <c r="D268" t="s" s="840">
        <v>872</v>
      </c>
      <c r="E268" s="51">
        <v>0</v>
      </c>
    </row>
    <row r="269" s="827" customFormat="1" ht="15.35" customHeight="1">
      <c r="A269" t="s" s="842">
        <f>MID(D269,LEN(C269)+2,LEN(D269)-LEN(C269))</f>
        <v>79</v>
      </c>
      <c r="B269" t="s" s="840">
        <f>IF(_xlfn.IFERROR(FIND("W",D269,1),0)&lt;&gt;0,"W",0)</f>
        <v>793</v>
      </c>
      <c r="C269" t="s" s="840">
        <v>229</v>
      </c>
      <c r="D269" t="s" s="840">
        <v>873</v>
      </c>
      <c r="E269" s="51">
        <v>0</v>
      </c>
    </row>
    <row r="270" s="827" customFormat="1" ht="15.35" customHeight="1">
      <c r="A270" t="s" s="842">
        <f>MID(D270,LEN(C270)+2,LEN(D270)-LEN(C270))</f>
        <v>80</v>
      </c>
      <c r="B270" t="s" s="840">
        <f>IF(_xlfn.IFERROR(FIND("W",D270,1),0)&lt;&gt;0,"W",0)</f>
        <v>793</v>
      </c>
      <c r="C270" t="s" s="840">
        <v>229</v>
      </c>
      <c r="D270" t="s" s="840">
        <v>874</v>
      </c>
      <c r="E270" s="51">
        <v>0</v>
      </c>
    </row>
    <row r="271" s="827" customFormat="1" ht="15.35" customHeight="1">
      <c r="A271" t="s" s="842">
        <f>MID(D271,LEN(C271)+2,LEN(D271)-LEN(C271))</f>
        <v>81</v>
      </c>
      <c r="B271" t="s" s="840">
        <f>IF(_xlfn.IFERROR(FIND("W",D271,1),0)&lt;&gt;0,"W",0)</f>
        <v>793</v>
      </c>
      <c r="C271" t="s" s="840">
        <v>229</v>
      </c>
      <c r="D271" t="s" s="840">
        <v>875</v>
      </c>
      <c r="E271" s="51">
        <v>0</v>
      </c>
    </row>
    <row r="272" s="827" customFormat="1" ht="15.35" customHeight="1">
      <c r="A272" t="s" s="842">
        <f>MID(D272,LEN(C272)+2,LEN(D272)-LEN(C272))</f>
        <v>82</v>
      </c>
      <c r="B272" t="s" s="840">
        <f>IF(_xlfn.IFERROR(FIND("W",D272,1),0)&lt;&gt;0,"W",0)</f>
        <v>793</v>
      </c>
      <c r="C272" t="s" s="840">
        <v>229</v>
      </c>
      <c r="D272" t="s" s="840">
        <v>876</v>
      </c>
      <c r="E272" s="51">
        <v>0</v>
      </c>
    </row>
    <row r="273" s="827" customFormat="1" ht="15.35" customHeight="1">
      <c r="A273" t="s" s="842">
        <f>MID(D273,LEN(C273)+2,LEN(D273)-LEN(C273))</f>
        <v>83</v>
      </c>
      <c r="B273" t="s" s="840">
        <f>IF(_xlfn.IFERROR(FIND("W",D273,1),0)&lt;&gt;0,"W",0)</f>
        <v>793</v>
      </c>
      <c r="C273" t="s" s="840">
        <v>229</v>
      </c>
      <c r="D273" t="s" s="840">
        <v>877</v>
      </c>
      <c r="E273" s="51">
        <v>0</v>
      </c>
    </row>
    <row r="274" s="827" customFormat="1" ht="15.35" customHeight="1">
      <c r="A274" t="s" s="842">
        <f>MID(D274,LEN(C274)+2,LEN(D274)-LEN(C274))</f>
        <v>87</v>
      </c>
      <c r="B274" t="s" s="840">
        <f>IF(_xlfn.IFERROR(FIND("W",D274,1),0)&lt;&gt;0,"W",0)</f>
        <v>793</v>
      </c>
      <c r="C274" t="s" s="840">
        <v>229</v>
      </c>
      <c r="D274" t="s" s="840">
        <v>878</v>
      </c>
      <c r="E274" s="51">
        <v>0</v>
      </c>
    </row>
    <row r="275" s="827" customFormat="1" ht="15.35" customHeight="1">
      <c r="A275" t="s" s="842">
        <f>MID(D275,LEN(C275)+2,LEN(D275)-LEN(C275))</f>
        <v>78</v>
      </c>
      <c r="B275" t="s" s="840">
        <f>IF(_xlfn.IFERROR(FIND("W",D275,1),0)&lt;&gt;0,"W",0)</f>
        <v>793</v>
      </c>
      <c r="C275" t="s" s="840">
        <v>229</v>
      </c>
      <c r="D275" t="s" s="840">
        <v>879</v>
      </c>
      <c r="E275" s="51">
        <v>0</v>
      </c>
    </row>
    <row r="276" s="827" customFormat="1" ht="15.35" customHeight="1">
      <c r="A276" t="s" s="842">
        <f>MID(D276,LEN(C276)+2,LEN(D276)-LEN(C276))</f>
        <v>84</v>
      </c>
      <c r="B276" t="s" s="840">
        <f>IF(_xlfn.IFERROR(FIND("W",D276,1),0)&lt;&gt;0,"W",0)</f>
        <v>793</v>
      </c>
      <c r="C276" t="s" s="840">
        <v>229</v>
      </c>
      <c r="D276" t="s" s="840">
        <v>880</v>
      </c>
      <c r="E276" s="51">
        <v>0</v>
      </c>
    </row>
    <row r="277" s="827" customFormat="1" ht="15.35" customHeight="1">
      <c r="A277" t="s" s="842">
        <f>MID(D277,LEN(C277)+2,LEN(D277)-LEN(C277))</f>
        <v>85</v>
      </c>
      <c r="B277" t="s" s="840">
        <f>IF(_xlfn.IFERROR(FIND("W",D277,1),0)&lt;&gt;0,"W",0)</f>
        <v>793</v>
      </c>
      <c r="C277" t="s" s="840">
        <v>229</v>
      </c>
      <c r="D277" t="s" s="840">
        <v>881</v>
      </c>
      <c r="E277" s="51">
        <v>0</v>
      </c>
    </row>
    <row r="278" s="827" customFormat="1" ht="15.35" customHeight="1">
      <c r="A278" t="s" s="842">
        <f>MID(D278,LEN(C278)+2,LEN(D278)-LEN(C278))</f>
        <v>86</v>
      </c>
      <c r="B278" t="s" s="840">
        <f>IF(_xlfn.IFERROR(FIND("W",D278,1),0)&lt;&gt;0,"W",0)</f>
        <v>793</v>
      </c>
      <c r="C278" t="s" s="840">
        <v>229</v>
      </c>
      <c r="D278" t="s" s="840">
        <v>882</v>
      </c>
      <c r="E278" s="51">
        <v>0</v>
      </c>
    </row>
    <row r="279" s="827" customFormat="1" ht="15.35" customHeight="1">
      <c r="A279" t="s" s="842">
        <f>MID(D279,LEN(C279)+2,LEN(D279)-LEN(C279))</f>
        <v>88</v>
      </c>
      <c r="B279" t="s" s="840">
        <f>IF(_xlfn.IFERROR(FIND("W",D279,1),0)&lt;&gt;0,"W",0)</f>
        <v>793</v>
      </c>
      <c r="C279" t="s" s="840">
        <v>229</v>
      </c>
      <c r="D279" t="s" s="840">
        <v>883</v>
      </c>
      <c r="E279" s="51">
        <v>0</v>
      </c>
    </row>
    <row r="280" s="827" customFormat="1" ht="15.35" customHeight="1">
      <c r="A280" t="s" s="842">
        <f>MID(D280,LEN(C280)+2,LEN(D280)-LEN(C280))</f>
        <v>89</v>
      </c>
      <c r="B280" t="s" s="840">
        <f>IF(_xlfn.IFERROR(FIND("W",D280,1),0)&lt;&gt;0,"W",0)</f>
        <v>793</v>
      </c>
      <c r="C280" t="s" s="840">
        <v>229</v>
      </c>
      <c r="D280" t="s" s="840">
        <v>884</v>
      </c>
      <c r="E280" s="51">
        <v>0</v>
      </c>
    </row>
    <row r="281" s="827" customFormat="1" ht="15.35" customHeight="1">
      <c r="A281" t="s" s="842">
        <f>MID(D281,LEN(C281)+2,LEN(D281)-LEN(C281))</f>
        <v>77</v>
      </c>
      <c r="B281" t="s" s="840">
        <f>IF(_xlfn.IFERROR(FIND("W",D281,1),0)&lt;&gt;0,"W",0)</f>
        <v>793</v>
      </c>
      <c r="C281" t="s" s="840">
        <v>234</v>
      </c>
      <c r="D281" t="s" s="840">
        <v>885</v>
      </c>
      <c r="E281" s="51">
        <v>0</v>
      </c>
    </row>
    <row r="282" s="827" customFormat="1" ht="15.35" customHeight="1">
      <c r="A282" t="s" s="842">
        <f>MID(D282,LEN(C282)+2,LEN(D282)-LEN(C282))</f>
        <v>79</v>
      </c>
      <c r="B282" t="s" s="840">
        <f>IF(_xlfn.IFERROR(FIND("W",D282,1),0)&lt;&gt;0,"W",0)</f>
        <v>793</v>
      </c>
      <c r="C282" t="s" s="840">
        <v>234</v>
      </c>
      <c r="D282" t="s" s="840">
        <v>886</v>
      </c>
      <c r="E282" s="51">
        <v>0</v>
      </c>
    </row>
    <row r="283" s="827" customFormat="1" ht="15.35" customHeight="1">
      <c r="A283" t="s" s="842">
        <f>MID(D283,LEN(C283)+2,LEN(D283)-LEN(C283))</f>
        <v>80</v>
      </c>
      <c r="B283" t="s" s="840">
        <f>IF(_xlfn.IFERROR(FIND("W",D283,1),0)&lt;&gt;0,"W",0)</f>
        <v>793</v>
      </c>
      <c r="C283" t="s" s="840">
        <v>234</v>
      </c>
      <c r="D283" t="s" s="840">
        <v>887</v>
      </c>
      <c r="E283" s="51">
        <v>0</v>
      </c>
    </row>
    <row r="284" s="827" customFormat="1" ht="15.35" customHeight="1">
      <c r="A284" t="s" s="842">
        <f>MID(D284,LEN(C284)+2,LEN(D284)-LEN(C284))</f>
        <v>81</v>
      </c>
      <c r="B284" t="s" s="840">
        <f>IF(_xlfn.IFERROR(FIND("W",D284,1),0)&lt;&gt;0,"W",0)</f>
        <v>793</v>
      </c>
      <c r="C284" t="s" s="840">
        <v>234</v>
      </c>
      <c r="D284" t="s" s="840">
        <v>888</v>
      </c>
      <c r="E284" s="51">
        <v>0</v>
      </c>
    </row>
    <row r="285" s="827" customFormat="1" ht="15.35" customHeight="1">
      <c r="A285" t="s" s="842">
        <f>MID(D285,LEN(C285)+2,LEN(D285)-LEN(C285))</f>
        <v>82</v>
      </c>
      <c r="B285" t="s" s="840">
        <f>IF(_xlfn.IFERROR(FIND("W",D285,1),0)&lt;&gt;0,"W",0)</f>
        <v>793</v>
      </c>
      <c r="C285" t="s" s="840">
        <v>234</v>
      </c>
      <c r="D285" t="s" s="840">
        <v>889</v>
      </c>
      <c r="E285" s="51">
        <v>0</v>
      </c>
    </row>
    <row r="286" s="827" customFormat="1" ht="15.35" customHeight="1">
      <c r="A286" t="s" s="842">
        <f>MID(D286,LEN(C286)+2,LEN(D286)-LEN(C286))</f>
        <v>83</v>
      </c>
      <c r="B286" t="s" s="840">
        <f>IF(_xlfn.IFERROR(FIND("W",D286,1),0)&lt;&gt;0,"W",0)</f>
        <v>793</v>
      </c>
      <c r="C286" t="s" s="840">
        <v>234</v>
      </c>
      <c r="D286" t="s" s="840">
        <v>890</v>
      </c>
      <c r="E286" s="51">
        <v>0</v>
      </c>
    </row>
    <row r="287" s="827" customFormat="1" ht="15.35" customHeight="1">
      <c r="A287" t="s" s="842">
        <f>MID(D287,LEN(C287)+2,LEN(D287)-LEN(C287))</f>
        <v>87</v>
      </c>
      <c r="B287" t="s" s="840">
        <f>IF(_xlfn.IFERROR(FIND("W",D287,1),0)&lt;&gt;0,"W",0)</f>
        <v>793</v>
      </c>
      <c r="C287" t="s" s="840">
        <v>234</v>
      </c>
      <c r="D287" t="s" s="840">
        <v>891</v>
      </c>
      <c r="E287" s="51">
        <v>0</v>
      </c>
    </row>
    <row r="288" s="827" customFormat="1" ht="15.35" customHeight="1">
      <c r="A288" t="s" s="842">
        <f>MID(D288,LEN(C288)+2,LEN(D288)-LEN(C288))</f>
        <v>78</v>
      </c>
      <c r="B288" t="s" s="840">
        <f>IF(_xlfn.IFERROR(FIND("W",D288,1),0)&lt;&gt;0,"W",0)</f>
        <v>793</v>
      </c>
      <c r="C288" t="s" s="840">
        <v>234</v>
      </c>
      <c r="D288" t="s" s="840">
        <v>892</v>
      </c>
      <c r="E288" s="51">
        <v>0</v>
      </c>
    </row>
    <row r="289" s="827" customFormat="1" ht="15.35" customHeight="1">
      <c r="A289" t="s" s="842">
        <f>MID(D289,LEN(C289)+2,LEN(D289)-LEN(C289))</f>
        <v>84</v>
      </c>
      <c r="B289" t="s" s="840">
        <f>IF(_xlfn.IFERROR(FIND("W",D289,1),0)&lt;&gt;0,"W",0)</f>
        <v>793</v>
      </c>
      <c r="C289" t="s" s="840">
        <v>234</v>
      </c>
      <c r="D289" t="s" s="840">
        <v>893</v>
      </c>
      <c r="E289" s="51">
        <v>0</v>
      </c>
    </row>
    <row r="290" s="827" customFormat="1" ht="15.35" customHeight="1">
      <c r="A290" t="s" s="842">
        <f>MID(D290,LEN(C290)+2,LEN(D290)-LEN(C290))</f>
        <v>85</v>
      </c>
      <c r="B290" t="s" s="840">
        <f>IF(_xlfn.IFERROR(FIND("W",D290,1),0)&lt;&gt;0,"W",0)</f>
        <v>793</v>
      </c>
      <c r="C290" t="s" s="840">
        <v>234</v>
      </c>
      <c r="D290" t="s" s="840">
        <v>894</v>
      </c>
      <c r="E290" s="51">
        <v>0</v>
      </c>
    </row>
    <row r="291" s="827" customFormat="1" ht="15.35" customHeight="1">
      <c r="A291" t="s" s="842">
        <f>MID(D291,LEN(C291)+2,LEN(D291)-LEN(C291))</f>
        <v>86</v>
      </c>
      <c r="B291" t="s" s="840">
        <f>IF(_xlfn.IFERROR(FIND("W",D291,1),0)&lt;&gt;0,"W",0)</f>
        <v>793</v>
      </c>
      <c r="C291" t="s" s="840">
        <v>234</v>
      </c>
      <c r="D291" t="s" s="840">
        <v>895</v>
      </c>
      <c r="E291" s="51">
        <v>0</v>
      </c>
    </row>
    <row r="292" s="827" customFormat="1" ht="15.35" customHeight="1">
      <c r="A292" t="s" s="842">
        <f>MID(D292,LEN(C292)+2,LEN(D292)-LEN(C292))</f>
        <v>88</v>
      </c>
      <c r="B292" t="s" s="840">
        <f>IF(_xlfn.IFERROR(FIND("W",D292,1),0)&lt;&gt;0,"W",0)</f>
        <v>793</v>
      </c>
      <c r="C292" t="s" s="840">
        <v>234</v>
      </c>
      <c r="D292" t="s" s="840">
        <v>896</v>
      </c>
      <c r="E292" s="51">
        <v>0</v>
      </c>
    </row>
    <row r="293" s="827" customFormat="1" ht="15.35" customHeight="1">
      <c r="A293" t="s" s="842">
        <f>MID(D293,LEN(C293)+2,LEN(D293)-LEN(C293))</f>
        <v>89</v>
      </c>
      <c r="B293" t="s" s="840">
        <f>IF(_xlfn.IFERROR(FIND("W",D293,1),0)&lt;&gt;0,"W",0)</f>
        <v>793</v>
      </c>
      <c r="C293" t="s" s="840">
        <v>234</v>
      </c>
      <c r="D293" t="s" s="840">
        <v>897</v>
      </c>
      <c r="E293" s="51">
        <v>0</v>
      </c>
    </row>
    <row r="294" s="827" customFormat="1" ht="15.35" customHeight="1">
      <c r="A294" t="s" s="842">
        <f>MID(D294,LEN(C294)+2,LEN(D294)-LEN(C294))</f>
        <v>77</v>
      </c>
      <c r="B294" t="s" s="840">
        <f>IF(_xlfn.IFERROR(FIND("W",D294,1),0)&lt;&gt;0,"W",0)</f>
        <v>793</v>
      </c>
      <c r="C294" t="s" s="840">
        <v>237</v>
      </c>
      <c r="D294" t="s" s="840">
        <v>898</v>
      </c>
      <c r="E294" s="51">
        <v>0</v>
      </c>
    </row>
    <row r="295" s="827" customFormat="1" ht="15.35" customHeight="1">
      <c r="A295" t="s" s="842">
        <f>MID(D295,LEN(C295)+2,LEN(D295)-LEN(C295))</f>
        <v>79</v>
      </c>
      <c r="B295" t="s" s="840">
        <f>IF(_xlfn.IFERROR(FIND("W",D295,1),0)&lt;&gt;0,"W",0)</f>
        <v>793</v>
      </c>
      <c r="C295" t="s" s="840">
        <v>237</v>
      </c>
      <c r="D295" t="s" s="840">
        <v>899</v>
      </c>
      <c r="E295" s="51">
        <v>0</v>
      </c>
    </row>
    <row r="296" s="827" customFormat="1" ht="15.35" customHeight="1">
      <c r="A296" t="s" s="842">
        <f>MID(D296,LEN(C296)+2,LEN(D296)-LEN(C296))</f>
        <v>80</v>
      </c>
      <c r="B296" t="s" s="840">
        <f>IF(_xlfn.IFERROR(FIND("W",D296,1),0)&lt;&gt;0,"W",0)</f>
        <v>793</v>
      </c>
      <c r="C296" t="s" s="840">
        <v>237</v>
      </c>
      <c r="D296" t="s" s="840">
        <v>900</v>
      </c>
      <c r="E296" s="51">
        <v>0</v>
      </c>
    </row>
    <row r="297" s="827" customFormat="1" ht="15.35" customHeight="1">
      <c r="A297" t="s" s="842">
        <f>MID(D297,LEN(C297)+2,LEN(D297)-LEN(C297))</f>
        <v>81</v>
      </c>
      <c r="B297" t="s" s="840">
        <f>IF(_xlfn.IFERROR(FIND("W",D297,1),0)&lt;&gt;0,"W",0)</f>
        <v>793</v>
      </c>
      <c r="C297" t="s" s="840">
        <v>237</v>
      </c>
      <c r="D297" t="s" s="840">
        <v>901</v>
      </c>
      <c r="E297" s="51">
        <v>0</v>
      </c>
    </row>
    <row r="298" s="827" customFormat="1" ht="15.35" customHeight="1">
      <c r="A298" t="s" s="842">
        <f>MID(D298,LEN(C298)+2,LEN(D298)-LEN(C298))</f>
        <v>82</v>
      </c>
      <c r="B298" t="s" s="840">
        <f>IF(_xlfn.IFERROR(FIND("W",D298,1),0)&lt;&gt;0,"W",0)</f>
        <v>793</v>
      </c>
      <c r="C298" t="s" s="840">
        <v>237</v>
      </c>
      <c r="D298" t="s" s="840">
        <v>902</v>
      </c>
      <c r="E298" s="51">
        <v>0</v>
      </c>
    </row>
    <row r="299" s="827" customFormat="1" ht="15.35" customHeight="1">
      <c r="A299" t="s" s="842">
        <f>MID(D299,LEN(C299)+2,LEN(D299)-LEN(C299))</f>
        <v>83</v>
      </c>
      <c r="B299" t="s" s="840">
        <f>IF(_xlfn.IFERROR(FIND("W",D299,1),0)&lt;&gt;0,"W",0)</f>
        <v>793</v>
      </c>
      <c r="C299" t="s" s="840">
        <v>237</v>
      </c>
      <c r="D299" t="s" s="840">
        <v>903</v>
      </c>
      <c r="E299" s="51">
        <v>0</v>
      </c>
    </row>
    <row r="300" s="827" customFormat="1" ht="15.35" customHeight="1">
      <c r="A300" t="s" s="842">
        <f>MID(D300,LEN(C300)+2,LEN(D300)-LEN(C300))</f>
        <v>87</v>
      </c>
      <c r="B300" t="s" s="840">
        <f>IF(_xlfn.IFERROR(FIND("W",D300,1),0)&lt;&gt;0,"W",0)</f>
        <v>793</v>
      </c>
      <c r="C300" t="s" s="840">
        <v>237</v>
      </c>
      <c r="D300" t="s" s="840">
        <v>904</v>
      </c>
      <c r="E300" s="51">
        <v>0</v>
      </c>
    </row>
    <row r="301" s="827" customFormat="1" ht="15.35" customHeight="1">
      <c r="A301" t="s" s="842">
        <f>MID(D301,LEN(C301)+2,LEN(D301)-LEN(C301))</f>
        <v>78</v>
      </c>
      <c r="B301" t="s" s="840">
        <f>IF(_xlfn.IFERROR(FIND("W",D301,1),0)&lt;&gt;0,"W",0)</f>
        <v>793</v>
      </c>
      <c r="C301" t="s" s="840">
        <v>237</v>
      </c>
      <c r="D301" t="s" s="840">
        <v>905</v>
      </c>
      <c r="E301" s="51">
        <v>0</v>
      </c>
    </row>
    <row r="302" s="827" customFormat="1" ht="15.35" customHeight="1">
      <c r="A302" t="s" s="842">
        <f>MID(D302,LEN(C302)+2,LEN(D302)-LEN(C302))</f>
        <v>84</v>
      </c>
      <c r="B302" t="s" s="840">
        <f>IF(_xlfn.IFERROR(FIND("W",D302,1),0)&lt;&gt;0,"W",0)</f>
        <v>793</v>
      </c>
      <c r="C302" t="s" s="840">
        <v>237</v>
      </c>
      <c r="D302" t="s" s="840">
        <v>906</v>
      </c>
      <c r="E302" s="51">
        <v>0</v>
      </c>
    </row>
    <row r="303" s="827" customFormat="1" ht="15.35" customHeight="1">
      <c r="A303" t="s" s="842">
        <f>MID(D303,LEN(C303)+2,LEN(D303)-LEN(C303))</f>
        <v>85</v>
      </c>
      <c r="B303" t="s" s="840">
        <f>IF(_xlfn.IFERROR(FIND("W",D303,1),0)&lt;&gt;0,"W",0)</f>
        <v>793</v>
      </c>
      <c r="C303" t="s" s="840">
        <v>237</v>
      </c>
      <c r="D303" t="s" s="840">
        <v>907</v>
      </c>
      <c r="E303" s="51">
        <v>0</v>
      </c>
    </row>
    <row r="304" s="827" customFormat="1" ht="15.35" customHeight="1">
      <c r="A304" t="s" s="842">
        <f>MID(D304,LEN(C304)+2,LEN(D304)-LEN(C304))</f>
        <v>86</v>
      </c>
      <c r="B304" t="s" s="840">
        <f>IF(_xlfn.IFERROR(FIND("W",D304,1),0)&lt;&gt;0,"W",0)</f>
        <v>793</v>
      </c>
      <c r="C304" t="s" s="840">
        <v>237</v>
      </c>
      <c r="D304" t="s" s="840">
        <v>908</v>
      </c>
      <c r="E304" s="51">
        <v>0</v>
      </c>
    </row>
    <row r="305" s="827" customFormat="1" ht="15.35" customHeight="1">
      <c r="A305" t="s" s="842">
        <f>MID(D305,LEN(C305)+2,LEN(D305)-LEN(C305))</f>
        <v>88</v>
      </c>
      <c r="B305" t="s" s="840">
        <f>IF(_xlfn.IFERROR(FIND("W",D305,1),0)&lt;&gt;0,"W",0)</f>
        <v>793</v>
      </c>
      <c r="C305" t="s" s="840">
        <v>237</v>
      </c>
      <c r="D305" t="s" s="840">
        <v>909</v>
      </c>
      <c r="E305" s="51">
        <v>0</v>
      </c>
    </row>
    <row r="306" s="827" customFormat="1" ht="15.35" customHeight="1">
      <c r="A306" t="s" s="842">
        <f>MID(D306,LEN(C306)+2,LEN(D306)-LEN(C306))</f>
        <v>89</v>
      </c>
      <c r="B306" t="s" s="840">
        <f>IF(_xlfn.IFERROR(FIND("W",D306,1),0)&lt;&gt;0,"W",0)</f>
        <v>793</v>
      </c>
      <c r="C306" t="s" s="840">
        <v>237</v>
      </c>
      <c r="D306" t="s" s="840">
        <v>910</v>
      </c>
      <c r="E306" s="51">
        <v>0</v>
      </c>
    </row>
    <row r="307" s="827" customFormat="1" ht="15.35" customHeight="1">
      <c r="A307" t="s" s="842">
        <f>MID(D307,LEN(C307)+2,LEN(D307)-LEN(C307))</f>
        <v>77</v>
      </c>
      <c r="B307" t="s" s="840">
        <f>IF(_xlfn.IFERROR(FIND("W",D307,1),0)&lt;&gt;0,"W",0)</f>
        <v>793</v>
      </c>
      <c r="C307" t="s" s="840">
        <v>240</v>
      </c>
      <c r="D307" t="s" s="840">
        <v>911</v>
      </c>
      <c r="E307" s="51">
        <v>0</v>
      </c>
    </row>
    <row r="308" s="827" customFormat="1" ht="15.35" customHeight="1">
      <c r="A308" t="s" s="842">
        <f>MID(D308,LEN(C308)+2,LEN(D308)-LEN(C308))</f>
        <v>79</v>
      </c>
      <c r="B308" t="s" s="840">
        <f>IF(_xlfn.IFERROR(FIND("W",D308,1),0)&lt;&gt;0,"W",0)</f>
        <v>793</v>
      </c>
      <c r="C308" t="s" s="840">
        <v>240</v>
      </c>
      <c r="D308" t="s" s="840">
        <v>912</v>
      </c>
      <c r="E308" s="51">
        <v>0</v>
      </c>
    </row>
    <row r="309" s="827" customFormat="1" ht="15.35" customHeight="1">
      <c r="A309" t="s" s="842">
        <f>MID(D309,LEN(C309)+2,LEN(D309)-LEN(C309))</f>
        <v>80</v>
      </c>
      <c r="B309" t="s" s="840">
        <f>IF(_xlfn.IFERROR(FIND("W",D309,1),0)&lt;&gt;0,"W",0)</f>
        <v>793</v>
      </c>
      <c r="C309" t="s" s="840">
        <v>240</v>
      </c>
      <c r="D309" t="s" s="840">
        <v>913</v>
      </c>
      <c r="E309" s="51">
        <v>0</v>
      </c>
    </row>
    <row r="310" s="827" customFormat="1" ht="15.35" customHeight="1">
      <c r="A310" t="s" s="842">
        <f>MID(D310,LEN(C310)+2,LEN(D310)-LEN(C310))</f>
        <v>81</v>
      </c>
      <c r="B310" t="s" s="840">
        <f>IF(_xlfn.IFERROR(FIND("W",D310,1),0)&lt;&gt;0,"W",0)</f>
        <v>793</v>
      </c>
      <c r="C310" t="s" s="840">
        <v>240</v>
      </c>
      <c r="D310" t="s" s="840">
        <v>914</v>
      </c>
      <c r="E310" s="51">
        <v>0</v>
      </c>
    </row>
    <row r="311" s="827" customFormat="1" ht="15.35" customHeight="1">
      <c r="A311" t="s" s="842">
        <f>MID(D311,LEN(C311)+2,LEN(D311)-LEN(C311))</f>
        <v>82</v>
      </c>
      <c r="B311" t="s" s="840">
        <f>IF(_xlfn.IFERROR(FIND("W",D311,1),0)&lt;&gt;0,"W",0)</f>
        <v>793</v>
      </c>
      <c r="C311" t="s" s="840">
        <v>240</v>
      </c>
      <c r="D311" t="s" s="840">
        <v>915</v>
      </c>
      <c r="E311" s="51">
        <v>0</v>
      </c>
    </row>
    <row r="312" s="827" customFormat="1" ht="15.35" customHeight="1">
      <c r="A312" t="s" s="842">
        <f>MID(D312,LEN(C312)+2,LEN(D312)-LEN(C312))</f>
        <v>83</v>
      </c>
      <c r="B312" t="s" s="840">
        <f>IF(_xlfn.IFERROR(FIND("W",D312,1),0)&lt;&gt;0,"W",0)</f>
        <v>793</v>
      </c>
      <c r="C312" t="s" s="840">
        <v>240</v>
      </c>
      <c r="D312" t="s" s="840">
        <v>916</v>
      </c>
      <c r="E312" s="51">
        <v>0</v>
      </c>
    </row>
    <row r="313" s="827" customFormat="1" ht="15.35" customHeight="1">
      <c r="A313" t="s" s="842">
        <f>MID(D313,LEN(C313)+2,LEN(D313)-LEN(C313))</f>
        <v>87</v>
      </c>
      <c r="B313" t="s" s="840">
        <f>IF(_xlfn.IFERROR(FIND("W",D313,1),0)&lt;&gt;0,"W",0)</f>
        <v>793</v>
      </c>
      <c r="C313" t="s" s="840">
        <v>240</v>
      </c>
      <c r="D313" t="s" s="840">
        <v>917</v>
      </c>
      <c r="E313" s="51">
        <v>0</v>
      </c>
    </row>
    <row r="314" s="827" customFormat="1" ht="15.35" customHeight="1">
      <c r="A314" t="s" s="842">
        <f>MID(D314,LEN(C314)+2,LEN(D314)-LEN(C314))</f>
        <v>78</v>
      </c>
      <c r="B314" t="s" s="840">
        <f>IF(_xlfn.IFERROR(FIND("W",D314,1),0)&lt;&gt;0,"W",0)</f>
        <v>793</v>
      </c>
      <c r="C314" t="s" s="840">
        <v>240</v>
      </c>
      <c r="D314" t="s" s="840">
        <v>918</v>
      </c>
      <c r="E314" s="51">
        <v>0</v>
      </c>
    </row>
    <row r="315" s="827" customFormat="1" ht="15.35" customHeight="1">
      <c r="A315" t="s" s="842">
        <f>MID(D315,LEN(C315)+2,LEN(D315)-LEN(C315))</f>
        <v>84</v>
      </c>
      <c r="B315" t="s" s="840">
        <f>IF(_xlfn.IFERROR(FIND("W",D315,1),0)&lt;&gt;0,"W",0)</f>
        <v>793</v>
      </c>
      <c r="C315" t="s" s="840">
        <v>240</v>
      </c>
      <c r="D315" t="s" s="840">
        <v>919</v>
      </c>
      <c r="E315" s="51">
        <v>0</v>
      </c>
    </row>
    <row r="316" s="827" customFormat="1" ht="15.35" customHeight="1">
      <c r="A316" t="s" s="842">
        <f>MID(D316,LEN(C316)+2,LEN(D316)-LEN(C316))</f>
        <v>85</v>
      </c>
      <c r="B316" t="s" s="840">
        <f>IF(_xlfn.IFERROR(FIND("W",D316,1),0)&lt;&gt;0,"W",0)</f>
        <v>793</v>
      </c>
      <c r="C316" t="s" s="840">
        <v>240</v>
      </c>
      <c r="D316" t="s" s="840">
        <v>920</v>
      </c>
      <c r="E316" s="51">
        <v>0</v>
      </c>
    </row>
    <row r="317" s="827" customFormat="1" ht="15.35" customHeight="1">
      <c r="A317" t="s" s="842">
        <f>MID(D317,LEN(C317)+2,LEN(D317)-LEN(C317))</f>
        <v>86</v>
      </c>
      <c r="B317" t="s" s="840">
        <f>IF(_xlfn.IFERROR(FIND("W",D317,1),0)&lt;&gt;0,"W",0)</f>
        <v>793</v>
      </c>
      <c r="C317" t="s" s="840">
        <v>240</v>
      </c>
      <c r="D317" t="s" s="840">
        <v>921</v>
      </c>
      <c r="E317" s="51">
        <v>0</v>
      </c>
    </row>
    <row r="318" s="827" customFormat="1" ht="15.35" customHeight="1">
      <c r="A318" t="s" s="842">
        <f>MID(D318,LEN(C318)+2,LEN(D318)-LEN(C318))</f>
        <v>88</v>
      </c>
      <c r="B318" t="s" s="840">
        <f>IF(_xlfn.IFERROR(FIND("W",D318,1),0)&lt;&gt;0,"W",0)</f>
        <v>793</v>
      </c>
      <c r="C318" t="s" s="840">
        <v>240</v>
      </c>
      <c r="D318" t="s" s="840">
        <v>922</v>
      </c>
      <c r="E318" s="51">
        <v>0</v>
      </c>
    </row>
    <row r="319" s="827" customFormat="1" ht="15.35" customHeight="1">
      <c r="A319" t="s" s="842">
        <f>MID(D319,LEN(C319)+2,LEN(D319)-LEN(C319))</f>
        <v>89</v>
      </c>
      <c r="B319" t="s" s="840">
        <f>IF(_xlfn.IFERROR(FIND("W",D319,1),0)&lt;&gt;0,"W",0)</f>
        <v>793</v>
      </c>
      <c r="C319" t="s" s="840">
        <v>240</v>
      </c>
      <c r="D319" t="s" s="840">
        <v>923</v>
      </c>
      <c r="E319" s="51">
        <v>0</v>
      </c>
    </row>
    <row r="320" s="827" customFormat="1" ht="15.35" customHeight="1">
      <c r="A320" t="s" s="842">
        <f>MID(D320,LEN(C320)+2,LEN(D320)-LEN(C320))</f>
        <v>77</v>
      </c>
      <c r="B320" t="s" s="840">
        <f>IF(_xlfn.IFERROR(FIND("W",D320,1),0)&lt;&gt;0,"W",0)</f>
        <v>793</v>
      </c>
      <c r="C320" t="s" s="840">
        <v>243</v>
      </c>
      <c r="D320" t="s" s="840">
        <v>924</v>
      </c>
      <c r="E320" s="51">
        <v>0</v>
      </c>
    </row>
    <row r="321" s="827" customFormat="1" ht="15.35" customHeight="1">
      <c r="A321" t="s" s="842">
        <f>MID(D321,LEN(C321)+2,LEN(D321)-LEN(C321))</f>
        <v>79</v>
      </c>
      <c r="B321" t="s" s="840">
        <f>IF(_xlfn.IFERROR(FIND("W",D321,1),0)&lt;&gt;0,"W",0)</f>
        <v>793</v>
      </c>
      <c r="C321" t="s" s="840">
        <v>243</v>
      </c>
      <c r="D321" t="s" s="840">
        <v>925</v>
      </c>
      <c r="E321" s="51">
        <v>0</v>
      </c>
    </row>
    <row r="322" s="827" customFormat="1" ht="15.35" customHeight="1">
      <c r="A322" t="s" s="842">
        <f>MID(D322,LEN(C322)+2,LEN(D322)-LEN(C322))</f>
        <v>80</v>
      </c>
      <c r="B322" t="s" s="840">
        <f>IF(_xlfn.IFERROR(FIND("W",D322,1),0)&lt;&gt;0,"W",0)</f>
        <v>793</v>
      </c>
      <c r="C322" t="s" s="840">
        <v>243</v>
      </c>
      <c r="D322" t="s" s="840">
        <v>926</v>
      </c>
      <c r="E322" s="51">
        <v>0</v>
      </c>
    </row>
    <row r="323" s="827" customFormat="1" ht="15.35" customHeight="1">
      <c r="A323" t="s" s="842">
        <f>MID(D323,LEN(C323)+2,LEN(D323)-LEN(C323))</f>
        <v>81</v>
      </c>
      <c r="B323" t="s" s="840">
        <f>IF(_xlfn.IFERROR(FIND("W",D323,1),0)&lt;&gt;0,"W",0)</f>
        <v>793</v>
      </c>
      <c r="C323" t="s" s="840">
        <v>243</v>
      </c>
      <c r="D323" t="s" s="840">
        <v>927</v>
      </c>
      <c r="E323" s="51">
        <v>0</v>
      </c>
    </row>
    <row r="324" s="827" customFormat="1" ht="15.35" customHeight="1">
      <c r="A324" t="s" s="842">
        <f>MID(D324,LEN(C324)+2,LEN(D324)-LEN(C324))</f>
        <v>82</v>
      </c>
      <c r="B324" t="s" s="840">
        <f>IF(_xlfn.IFERROR(FIND("W",D324,1),0)&lt;&gt;0,"W",0)</f>
        <v>793</v>
      </c>
      <c r="C324" t="s" s="840">
        <v>243</v>
      </c>
      <c r="D324" t="s" s="840">
        <v>928</v>
      </c>
      <c r="E324" s="51">
        <v>0</v>
      </c>
    </row>
    <row r="325" s="827" customFormat="1" ht="15.35" customHeight="1">
      <c r="A325" t="s" s="842">
        <f>MID(D325,LEN(C325)+2,LEN(D325)-LEN(C325))</f>
        <v>83</v>
      </c>
      <c r="B325" t="s" s="840">
        <f>IF(_xlfn.IFERROR(FIND("W",D325,1),0)&lt;&gt;0,"W",0)</f>
        <v>793</v>
      </c>
      <c r="C325" t="s" s="840">
        <v>243</v>
      </c>
      <c r="D325" t="s" s="840">
        <v>929</v>
      </c>
      <c r="E325" s="51">
        <v>0</v>
      </c>
    </row>
    <row r="326" s="827" customFormat="1" ht="15.35" customHeight="1">
      <c r="A326" t="s" s="842">
        <f>MID(D326,LEN(C326)+2,LEN(D326)-LEN(C326))</f>
        <v>87</v>
      </c>
      <c r="B326" t="s" s="840">
        <f>IF(_xlfn.IFERROR(FIND("W",D326,1),0)&lt;&gt;0,"W",0)</f>
        <v>793</v>
      </c>
      <c r="C326" t="s" s="840">
        <v>243</v>
      </c>
      <c r="D326" t="s" s="840">
        <v>930</v>
      </c>
      <c r="E326" s="51">
        <v>0</v>
      </c>
    </row>
    <row r="327" s="827" customFormat="1" ht="15.35" customHeight="1">
      <c r="A327" t="s" s="842">
        <f>MID(D327,LEN(C327)+2,LEN(D327)-LEN(C327))</f>
        <v>78</v>
      </c>
      <c r="B327" t="s" s="840">
        <f>IF(_xlfn.IFERROR(FIND("W",D327,1),0)&lt;&gt;0,"W",0)</f>
        <v>793</v>
      </c>
      <c r="C327" t="s" s="840">
        <v>243</v>
      </c>
      <c r="D327" t="s" s="840">
        <v>931</v>
      </c>
      <c r="E327" s="51">
        <v>0</v>
      </c>
    </row>
    <row r="328" s="827" customFormat="1" ht="15.35" customHeight="1">
      <c r="A328" t="s" s="842">
        <f>MID(D328,LEN(C328)+2,LEN(D328)-LEN(C328))</f>
        <v>84</v>
      </c>
      <c r="B328" t="s" s="840">
        <f>IF(_xlfn.IFERROR(FIND("W",D328,1),0)&lt;&gt;0,"W",0)</f>
        <v>793</v>
      </c>
      <c r="C328" t="s" s="840">
        <v>243</v>
      </c>
      <c r="D328" t="s" s="840">
        <v>932</v>
      </c>
      <c r="E328" s="51">
        <v>0</v>
      </c>
    </row>
    <row r="329" s="827" customFormat="1" ht="15.35" customHeight="1">
      <c r="A329" t="s" s="842">
        <f>MID(D329,LEN(C329)+2,LEN(D329)-LEN(C329))</f>
        <v>85</v>
      </c>
      <c r="B329" t="s" s="840">
        <f>IF(_xlfn.IFERROR(FIND("W",D329,1),0)&lt;&gt;0,"W",0)</f>
        <v>793</v>
      </c>
      <c r="C329" t="s" s="840">
        <v>243</v>
      </c>
      <c r="D329" t="s" s="840">
        <v>933</v>
      </c>
      <c r="E329" s="51">
        <v>0</v>
      </c>
    </row>
    <row r="330" s="827" customFormat="1" ht="15.35" customHeight="1">
      <c r="A330" t="s" s="842">
        <f>MID(D330,LEN(C330)+2,LEN(D330)-LEN(C330))</f>
        <v>86</v>
      </c>
      <c r="B330" t="s" s="840">
        <f>IF(_xlfn.IFERROR(FIND("W",D330,1),0)&lt;&gt;0,"W",0)</f>
        <v>793</v>
      </c>
      <c r="C330" t="s" s="840">
        <v>243</v>
      </c>
      <c r="D330" t="s" s="840">
        <v>934</v>
      </c>
      <c r="E330" s="51">
        <v>0</v>
      </c>
    </row>
    <row r="331" s="827" customFormat="1" ht="15.35" customHeight="1">
      <c r="A331" t="s" s="842">
        <f>MID(D331,LEN(C331)+2,LEN(D331)-LEN(C331))</f>
        <v>88</v>
      </c>
      <c r="B331" t="s" s="840">
        <f>IF(_xlfn.IFERROR(FIND("W",D331,1),0)&lt;&gt;0,"W",0)</f>
        <v>793</v>
      </c>
      <c r="C331" t="s" s="840">
        <v>243</v>
      </c>
      <c r="D331" t="s" s="840">
        <v>935</v>
      </c>
      <c r="E331" s="51">
        <v>0</v>
      </c>
    </row>
    <row r="332" s="827" customFormat="1" ht="15.35" customHeight="1">
      <c r="A332" t="s" s="842">
        <f>MID(D332,LEN(C332)+2,LEN(D332)-LEN(C332))</f>
        <v>89</v>
      </c>
      <c r="B332" t="s" s="840">
        <f>IF(_xlfn.IFERROR(FIND("W",D332,1),0)&lt;&gt;0,"W",0)</f>
        <v>793</v>
      </c>
      <c r="C332" t="s" s="840">
        <v>243</v>
      </c>
      <c r="D332" t="s" s="840">
        <v>936</v>
      </c>
      <c r="E332" s="51">
        <v>0</v>
      </c>
    </row>
    <row r="333" s="827" customFormat="1" ht="15.35" customHeight="1">
      <c r="A333" t="s" s="842">
        <f>MID(D333,LEN(C333)+2,LEN(D333)-LEN(C333))</f>
        <v>77</v>
      </c>
      <c r="B333" t="s" s="840">
        <f>IF(_xlfn.IFERROR(FIND("W",D333,1),0)&lt;&gt;0,"W",0)</f>
        <v>793</v>
      </c>
      <c r="C333" t="s" s="840">
        <v>246</v>
      </c>
      <c r="D333" t="s" s="840">
        <v>937</v>
      </c>
      <c r="E333" s="51">
        <v>0</v>
      </c>
    </row>
    <row r="334" s="827" customFormat="1" ht="15.35" customHeight="1">
      <c r="A334" t="s" s="842">
        <f>MID(D334,LEN(C334)+2,LEN(D334)-LEN(C334))</f>
        <v>79</v>
      </c>
      <c r="B334" t="s" s="840">
        <f>IF(_xlfn.IFERROR(FIND("W",D334,1),0)&lt;&gt;0,"W",0)</f>
        <v>793</v>
      </c>
      <c r="C334" t="s" s="840">
        <v>246</v>
      </c>
      <c r="D334" t="s" s="840">
        <v>938</v>
      </c>
      <c r="E334" s="51">
        <v>0</v>
      </c>
    </row>
    <row r="335" s="827" customFormat="1" ht="15.35" customHeight="1">
      <c r="A335" t="s" s="842">
        <f>MID(D335,LEN(C335)+2,LEN(D335)-LEN(C335))</f>
        <v>80</v>
      </c>
      <c r="B335" t="s" s="840">
        <f>IF(_xlfn.IFERROR(FIND("W",D335,1),0)&lt;&gt;0,"W",0)</f>
        <v>793</v>
      </c>
      <c r="C335" t="s" s="840">
        <v>246</v>
      </c>
      <c r="D335" t="s" s="840">
        <v>939</v>
      </c>
      <c r="E335" s="51">
        <v>0</v>
      </c>
    </row>
    <row r="336" s="827" customFormat="1" ht="15.35" customHeight="1">
      <c r="A336" t="s" s="842">
        <f>MID(D336,LEN(C336)+2,LEN(D336)-LEN(C336))</f>
        <v>81</v>
      </c>
      <c r="B336" t="s" s="840">
        <f>IF(_xlfn.IFERROR(FIND("W",D336,1),0)&lt;&gt;0,"W",0)</f>
        <v>793</v>
      </c>
      <c r="C336" t="s" s="840">
        <v>246</v>
      </c>
      <c r="D336" t="s" s="840">
        <v>940</v>
      </c>
      <c r="E336" s="51">
        <v>0</v>
      </c>
    </row>
    <row r="337" s="827" customFormat="1" ht="15.35" customHeight="1">
      <c r="A337" t="s" s="842">
        <f>MID(D337,LEN(C337)+2,LEN(D337)-LEN(C337))</f>
        <v>82</v>
      </c>
      <c r="B337" t="s" s="840">
        <f>IF(_xlfn.IFERROR(FIND("W",D337,1),0)&lt;&gt;0,"W",0)</f>
        <v>793</v>
      </c>
      <c r="C337" t="s" s="840">
        <v>246</v>
      </c>
      <c r="D337" t="s" s="840">
        <v>941</v>
      </c>
      <c r="E337" s="51">
        <v>0</v>
      </c>
    </row>
    <row r="338" s="827" customFormat="1" ht="15.35" customHeight="1">
      <c r="A338" t="s" s="842">
        <f>MID(D338,LEN(C338)+2,LEN(D338)-LEN(C338))</f>
        <v>83</v>
      </c>
      <c r="B338" t="s" s="840">
        <f>IF(_xlfn.IFERROR(FIND("W",D338,1),0)&lt;&gt;0,"W",0)</f>
        <v>793</v>
      </c>
      <c r="C338" t="s" s="840">
        <v>246</v>
      </c>
      <c r="D338" t="s" s="840">
        <v>942</v>
      </c>
      <c r="E338" s="51">
        <v>0</v>
      </c>
    </row>
    <row r="339" s="827" customFormat="1" ht="15.35" customHeight="1">
      <c r="A339" t="s" s="842">
        <f>MID(D339,LEN(C339)+2,LEN(D339)-LEN(C339))</f>
        <v>87</v>
      </c>
      <c r="B339" t="s" s="840">
        <f>IF(_xlfn.IFERROR(FIND("W",D339,1),0)&lt;&gt;0,"W",0)</f>
        <v>793</v>
      </c>
      <c r="C339" t="s" s="840">
        <v>246</v>
      </c>
      <c r="D339" t="s" s="840">
        <v>943</v>
      </c>
      <c r="E339" s="51">
        <v>0</v>
      </c>
    </row>
    <row r="340" s="827" customFormat="1" ht="15.35" customHeight="1">
      <c r="A340" t="s" s="842">
        <f>MID(D340,LEN(C340)+2,LEN(D340)-LEN(C340))</f>
        <v>78</v>
      </c>
      <c r="B340" t="s" s="840">
        <f>IF(_xlfn.IFERROR(FIND("W",D340,1),0)&lt;&gt;0,"W",0)</f>
        <v>793</v>
      </c>
      <c r="C340" t="s" s="840">
        <v>246</v>
      </c>
      <c r="D340" t="s" s="840">
        <v>944</v>
      </c>
      <c r="E340" s="51">
        <v>0</v>
      </c>
    </row>
    <row r="341" s="827" customFormat="1" ht="15.35" customHeight="1">
      <c r="A341" t="s" s="842">
        <f>MID(D341,LEN(C341)+2,LEN(D341)-LEN(C341))</f>
        <v>84</v>
      </c>
      <c r="B341" t="s" s="840">
        <f>IF(_xlfn.IFERROR(FIND("W",D341,1),0)&lt;&gt;0,"W",0)</f>
        <v>793</v>
      </c>
      <c r="C341" t="s" s="840">
        <v>246</v>
      </c>
      <c r="D341" t="s" s="840">
        <v>945</v>
      </c>
      <c r="E341" s="51">
        <v>0</v>
      </c>
    </row>
    <row r="342" s="827" customFormat="1" ht="15.35" customHeight="1">
      <c r="A342" t="s" s="842">
        <f>MID(D342,LEN(C342)+2,LEN(D342)-LEN(C342))</f>
        <v>85</v>
      </c>
      <c r="B342" t="s" s="840">
        <f>IF(_xlfn.IFERROR(FIND("W",D342,1),0)&lt;&gt;0,"W",0)</f>
        <v>793</v>
      </c>
      <c r="C342" t="s" s="840">
        <v>246</v>
      </c>
      <c r="D342" t="s" s="840">
        <v>946</v>
      </c>
      <c r="E342" s="51">
        <v>0</v>
      </c>
    </row>
    <row r="343" s="827" customFormat="1" ht="15.35" customHeight="1">
      <c r="A343" t="s" s="842">
        <f>MID(D343,LEN(C343)+2,LEN(D343)-LEN(C343))</f>
        <v>86</v>
      </c>
      <c r="B343" t="s" s="840">
        <f>IF(_xlfn.IFERROR(FIND("W",D343,1),0)&lt;&gt;0,"W",0)</f>
        <v>793</v>
      </c>
      <c r="C343" t="s" s="840">
        <v>246</v>
      </c>
      <c r="D343" t="s" s="840">
        <v>947</v>
      </c>
      <c r="E343" s="51">
        <v>0</v>
      </c>
    </row>
    <row r="344" s="827" customFormat="1" ht="15.35" customHeight="1">
      <c r="A344" t="s" s="842">
        <f>MID(D344,LEN(C344)+2,LEN(D344)-LEN(C344))</f>
        <v>88</v>
      </c>
      <c r="B344" t="s" s="840">
        <f>IF(_xlfn.IFERROR(FIND("W",D344,1),0)&lt;&gt;0,"W",0)</f>
        <v>793</v>
      </c>
      <c r="C344" t="s" s="840">
        <v>246</v>
      </c>
      <c r="D344" t="s" s="840">
        <v>948</v>
      </c>
      <c r="E344" s="51">
        <v>0</v>
      </c>
    </row>
    <row r="345" s="827" customFormat="1" ht="15.35" customHeight="1">
      <c r="A345" t="s" s="842">
        <f>MID(D345,LEN(C345)+2,LEN(D345)-LEN(C345))</f>
        <v>89</v>
      </c>
      <c r="B345" t="s" s="840">
        <f>IF(_xlfn.IFERROR(FIND("W",D345,1),0)&lt;&gt;0,"W",0)</f>
        <v>793</v>
      </c>
      <c r="C345" t="s" s="840">
        <v>246</v>
      </c>
      <c r="D345" t="s" s="840">
        <v>949</v>
      </c>
      <c r="E345" s="51">
        <v>0</v>
      </c>
    </row>
    <row r="346" s="827" customFormat="1" ht="15.35" customHeight="1">
      <c r="A346" t="s" s="842">
        <f>MID(D346,LEN(C346)+2,LEN(D346)-LEN(C346))</f>
        <v>77</v>
      </c>
      <c r="B346" t="s" s="840">
        <f>IF(_xlfn.IFERROR(FIND("W",D346,1),0)&lt;&gt;0,"W",0)</f>
        <v>793</v>
      </c>
      <c r="C346" t="s" s="840">
        <v>249</v>
      </c>
      <c r="D346" t="s" s="840">
        <v>950</v>
      </c>
      <c r="E346" s="51">
        <v>0</v>
      </c>
    </row>
    <row r="347" s="827" customFormat="1" ht="15.35" customHeight="1">
      <c r="A347" t="s" s="842">
        <f>MID(D347,LEN(C347)+2,LEN(D347)-LEN(C347))</f>
        <v>79</v>
      </c>
      <c r="B347" t="s" s="840">
        <f>IF(_xlfn.IFERROR(FIND("W",D347,1),0)&lt;&gt;0,"W",0)</f>
        <v>793</v>
      </c>
      <c r="C347" t="s" s="840">
        <v>249</v>
      </c>
      <c r="D347" t="s" s="840">
        <v>951</v>
      </c>
      <c r="E347" s="51">
        <v>0</v>
      </c>
    </row>
    <row r="348" s="827" customFormat="1" ht="15.35" customHeight="1">
      <c r="A348" t="s" s="842">
        <f>MID(D348,LEN(C348)+2,LEN(D348)-LEN(C348))</f>
        <v>80</v>
      </c>
      <c r="B348" t="s" s="840">
        <f>IF(_xlfn.IFERROR(FIND("W",D348,1),0)&lt;&gt;0,"W",0)</f>
        <v>793</v>
      </c>
      <c r="C348" t="s" s="840">
        <v>249</v>
      </c>
      <c r="D348" t="s" s="840">
        <v>952</v>
      </c>
      <c r="E348" s="51">
        <v>0</v>
      </c>
    </row>
    <row r="349" s="827" customFormat="1" ht="15.35" customHeight="1">
      <c r="A349" t="s" s="842">
        <f>MID(D349,LEN(C349)+2,LEN(D349)-LEN(C349))</f>
        <v>81</v>
      </c>
      <c r="B349" t="s" s="840">
        <f>IF(_xlfn.IFERROR(FIND("W",D349,1),0)&lt;&gt;0,"W",0)</f>
        <v>793</v>
      </c>
      <c r="C349" t="s" s="840">
        <v>249</v>
      </c>
      <c r="D349" t="s" s="840">
        <v>953</v>
      </c>
      <c r="E349" s="51">
        <v>0</v>
      </c>
    </row>
    <row r="350" s="827" customFormat="1" ht="15.35" customHeight="1">
      <c r="A350" t="s" s="842">
        <f>MID(D350,LEN(C350)+2,LEN(D350)-LEN(C350))</f>
        <v>82</v>
      </c>
      <c r="B350" t="s" s="840">
        <f>IF(_xlfn.IFERROR(FIND("W",D350,1),0)&lt;&gt;0,"W",0)</f>
        <v>793</v>
      </c>
      <c r="C350" t="s" s="840">
        <v>249</v>
      </c>
      <c r="D350" t="s" s="840">
        <v>954</v>
      </c>
      <c r="E350" s="51">
        <v>0</v>
      </c>
    </row>
    <row r="351" s="827" customFormat="1" ht="15.35" customHeight="1">
      <c r="A351" t="s" s="842">
        <f>MID(D351,LEN(C351)+2,LEN(D351)-LEN(C351))</f>
        <v>83</v>
      </c>
      <c r="B351" t="s" s="840">
        <f>IF(_xlfn.IFERROR(FIND("W",D351,1),0)&lt;&gt;0,"W",0)</f>
        <v>793</v>
      </c>
      <c r="C351" t="s" s="840">
        <v>249</v>
      </c>
      <c r="D351" t="s" s="840">
        <v>955</v>
      </c>
      <c r="E351" s="51">
        <v>0</v>
      </c>
    </row>
    <row r="352" s="827" customFormat="1" ht="15.35" customHeight="1">
      <c r="A352" t="s" s="842">
        <f>MID(D352,LEN(C352)+2,LEN(D352)-LEN(C352))</f>
        <v>87</v>
      </c>
      <c r="B352" t="s" s="840">
        <f>IF(_xlfn.IFERROR(FIND("W",D352,1),0)&lt;&gt;0,"W",0)</f>
        <v>793</v>
      </c>
      <c r="C352" t="s" s="840">
        <v>249</v>
      </c>
      <c r="D352" t="s" s="840">
        <v>956</v>
      </c>
      <c r="E352" s="51">
        <v>0</v>
      </c>
    </row>
    <row r="353" s="827" customFormat="1" ht="15.35" customHeight="1">
      <c r="A353" t="s" s="842">
        <f>MID(D353,LEN(C353)+2,LEN(D353)-LEN(C353))</f>
        <v>78</v>
      </c>
      <c r="B353" t="s" s="840">
        <f>IF(_xlfn.IFERROR(FIND("W",D353,1),0)&lt;&gt;0,"W",0)</f>
        <v>793</v>
      </c>
      <c r="C353" t="s" s="840">
        <v>249</v>
      </c>
      <c r="D353" t="s" s="840">
        <v>957</v>
      </c>
      <c r="E353" s="51">
        <v>0</v>
      </c>
    </row>
    <row r="354" s="827" customFormat="1" ht="15.35" customHeight="1">
      <c r="A354" t="s" s="842">
        <f>MID(D354,LEN(C354)+2,LEN(D354)-LEN(C354))</f>
        <v>84</v>
      </c>
      <c r="B354" t="s" s="840">
        <f>IF(_xlfn.IFERROR(FIND("W",D354,1),0)&lt;&gt;0,"W",0)</f>
        <v>793</v>
      </c>
      <c r="C354" t="s" s="840">
        <v>249</v>
      </c>
      <c r="D354" t="s" s="840">
        <v>958</v>
      </c>
      <c r="E354" s="51">
        <v>0</v>
      </c>
    </row>
    <row r="355" s="827" customFormat="1" ht="15.35" customHeight="1">
      <c r="A355" t="s" s="842">
        <f>MID(D355,LEN(C355)+2,LEN(D355)-LEN(C355))</f>
        <v>85</v>
      </c>
      <c r="B355" t="s" s="840">
        <f>IF(_xlfn.IFERROR(FIND("W",D355,1),0)&lt;&gt;0,"W",0)</f>
        <v>793</v>
      </c>
      <c r="C355" t="s" s="840">
        <v>249</v>
      </c>
      <c r="D355" t="s" s="840">
        <v>959</v>
      </c>
      <c r="E355" s="51">
        <v>0</v>
      </c>
    </row>
    <row r="356" s="827" customFormat="1" ht="15.35" customHeight="1">
      <c r="A356" t="s" s="842">
        <f>MID(D356,LEN(C356)+2,LEN(D356)-LEN(C356))</f>
        <v>86</v>
      </c>
      <c r="B356" t="s" s="840">
        <f>IF(_xlfn.IFERROR(FIND("W",D356,1),0)&lt;&gt;0,"W",0)</f>
        <v>793</v>
      </c>
      <c r="C356" t="s" s="840">
        <v>249</v>
      </c>
      <c r="D356" t="s" s="840">
        <v>960</v>
      </c>
      <c r="E356" s="51">
        <v>0</v>
      </c>
    </row>
    <row r="357" s="827" customFormat="1" ht="15.35" customHeight="1">
      <c r="A357" t="s" s="842">
        <f>MID(D357,LEN(C357)+2,LEN(D357)-LEN(C357))</f>
        <v>88</v>
      </c>
      <c r="B357" t="s" s="840">
        <f>IF(_xlfn.IFERROR(FIND("W",D357,1),0)&lt;&gt;0,"W",0)</f>
        <v>793</v>
      </c>
      <c r="C357" t="s" s="840">
        <v>249</v>
      </c>
      <c r="D357" t="s" s="840">
        <v>961</v>
      </c>
      <c r="E357" s="51">
        <v>0</v>
      </c>
    </row>
    <row r="358" s="827" customFormat="1" ht="15.35" customHeight="1">
      <c r="A358" t="s" s="842">
        <f>MID(D358,LEN(C358)+2,LEN(D358)-LEN(C358))</f>
        <v>89</v>
      </c>
      <c r="B358" t="s" s="840">
        <f>IF(_xlfn.IFERROR(FIND("W",D358,1),0)&lt;&gt;0,"W",0)</f>
        <v>793</v>
      </c>
      <c r="C358" t="s" s="840">
        <v>249</v>
      </c>
      <c r="D358" t="s" s="840">
        <v>962</v>
      </c>
      <c r="E358" s="51">
        <v>0</v>
      </c>
    </row>
    <row r="359" s="827" customFormat="1" ht="15.35" customHeight="1">
      <c r="A359" t="s" s="842">
        <f>MID(D359,LEN(C359)+2,LEN(D359)-LEN(C359))</f>
        <v>77</v>
      </c>
      <c r="B359" t="s" s="840">
        <f>IF(_xlfn.IFERROR(FIND("W",D359,1),0)&lt;&gt;0,"W",0)</f>
        <v>793</v>
      </c>
      <c r="C359" t="s" s="840">
        <v>252</v>
      </c>
      <c r="D359" t="s" s="840">
        <v>963</v>
      </c>
      <c r="E359" s="51">
        <v>0</v>
      </c>
    </row>
    <row r="360" s="827" customFormat="1" ht="15.35" customHeight="1">
      <c r="A360" t="s" s="842">
        <f>MID(D360,LEN(C360)+2,LEN(D360)-LEN(C360))</f>
        <v>79</v>
      </c>
      <c r="B360" t="s" s="840">
        <f>IF(_xlfn.IFERROR(FIND("W",D360,1),0)&lt;&gt;0,"W",0)</f>
        <v>793</v>
      </c>
      <c r="C360" t="s" s="840">
        <v>252</v>
      </c>
      <c r="D360" t="s" s="840">
        <v>964</v>
      </c>
      <c r="E360" s="51">
        <v>0</v>
      </c>
    </row>
    <row r="361" s="827" customFormat="1" ht="15.35" customHeight="1">
      <c r="A361" t="s" s="842">
        <f>MID(D361,LEN(C361)+2,LEN(D361)-LEN(C361))</f>
        <v>80</v>
      </c>
      <c r="B361" t="s" s="840">
        <f>IF(_xlfn.IFERROR(FIND("W",D361,1),0)&lt;&gt;0,"W",0)</f>
        <v>793</v>
      </c>
      <c r="C361" t="s" s="840">
        <v>252</v>
      </c>
      <c r="D361" t="s" s="840">
        <v>965</v>
      </c>
      <c r="E361" s="51">
        <v>0</v>
      </c>
    </row>
    <row r="362" s="827" customFormat="1" ht="15.35" customHeight="1">
      <c r="A362" t="s" s="842">
        <f>MID(D362,LEN(C362)+2,LEN(D362)-LEN(C362))</f>
        <v>81</v>
      </c>
      <c r="B362" t="s" s="840">
        <f>IF(_xlfn.IFERROR(FIND("W",D362,1),0)&lt;&gt;0,"W",0)</f>
        <v>793</v>
      </c>
      <c r="C362" t="s" s="840">
        <v>252</v>
      </c>
      <c r="D362" t="s" s="840">
        <v>966</v>
      </c>
      <c r="E362" s="51">
        <v>0</v>
      </c>
    </row>
    <row r="363" s="827" customFormat="1" ht="15.35" customHeight="1">
      <c r="A363" t="s" s="842">
        <f>MID(D363,LEN(C363)+2,LEN(D363)-LEN(C363))</f>
        <v>82</v>
      </c>
      <c r="B363" t="s" s="840">
        <f>IF(_xlfn.IFERROR(FIND("W",D363,1),0)&lt;&gt;0,"W",0)</f>
        <v>793</v>
      </c>
      <c r="C363" t="s" s="840">
        <v>252</v>
      </c>
      <c r="D363" t="s" s="840">
        <v>967</v>
      </c>
      <c r="E363" s="51">
        <v>0</v>
      </c>
    </row>
    <row r="364" s="827" customFormat="1" ht="15.35" customHeight="1">
      <c r="A364" t="s" s="842">
        <f>MID(D364,LEN(C364)+2,LEN(D364)-LEN(C364))</f>
        <v>83</v>
      </c>
      <c r="B364" t="s" s="840">
        <f>IF(_xlfn.IFERROR(FIND("W",D364,1),0)&lt;&gt;0,"W",0)</f>
        <v>793</v>
      </c>
      <c r="C364" t="s" s="840">
        <v>252</v>
      </c>
      <c r="D364" t="s" s="840">
        <v>968</v>
      </c>
      <c r="E364" s="51">
        <v>0</v>
      </c>
    </row>
    <row r="365" s="827" customFormat="1" ht="15.35" customHeight="1">
      <c r="A365" t="s" s="842">
        <f>MID(D365,LEN(C365)+2,LEN(D365)-LEN(C365))</f>
        <v>87</v>
      </c>
      <c r="B365" t="s" s="840">
        <f>IF(_xlfn.IFERROR(FIND("W",D365,1),0)&lt;&gt;0,"W",0)</f>
        <v>793</v>
      </c>
      <c r="C365" t="s" s="840">
        <v>252</v>
      </c>
      <c r="D365" t="s" s="840">
        <v>969</v>
      </c>
      <c r="E365" s="51">
        <v>0</v>
      </c>
    </row>
    <row r="366" s="827" customFormat="1" ht="15.35" customHeight="1">
      <c r="A366" t="s" s="842">
        <f>MID(D366,LEN(C366)+2,LEN(D366)-LEN(C366))</f>
        <v>78</v>
      </c>
      <c r="B366" t="s" s="840">
        <f>IF(_xlfn.IFERROR(FIND("W",D366,1),0)&lt;&gt;0,"W",0)</f>
        <v>793</v>
      </c>
      <c r="C366" t="s" s="840">
        <v>252</v>
      </c>
      <c r="D366" t="s" s="840">
        <v>970</v>
      </c>
      <c r="E366" s="51">
        <v>0</v>
      </c>
    </row>
    <row r="367" s="827" customFormat="1" ht="15.35" customHeight="1">
      <c r="A367" t="s" s="842">
        <f>MID(D367,LEN(C367)+2,LEN(D367)-LEN(C367))</f>
        <v>84</v>
      </c>
      <c r="B367" t="s" s="840">
        <f>IF(_xlfn.IFERROR(FIND("W",D367,1),0)&lt;&gt;0,"W",0)</f>
        <v>793</v>
      </c>
      <c r="C367" t="s" s="840">
        <v>252</v>
      </c>
      <c r="D367" t="s" s="840">
        <v>971</v>
      </c>
      <c r="E367" s="51">
        <v>0</v>
      </c>
    </row>
    <row r="368" s="827" customFormat="1" ht="15.35" customHeight="1">
      <c r="A368" t="s" s="842">
        <f>MID(D368,LEN(C368)+2,LEN(D368)-LEN(C368))</f>
        <v>85</v>
      </c>
      <c r="B368" t="s" s="840">
        <f>IF(_xlfn.IFERROR(FIND("W",D368,1),0)&lt;&gt;0,"W",0)</f>
        <v>793</v>
      </c>
      <c r="C368" t="s" s="840">
        <v>252</v>
      </c>
      <c r="D368" t="s" s="840">
        <v>972</v>
      </c>
      <c r="E368" s="51">
        <v>0</v>
      </c>
    </row>
    <row r="369" s="827" customFormat="1" ht="15.35" customHeight="1">
      <c r="A369" t="s" s="842">
        <f>MID(D369,LEN(C369)+2,LEN(D369)-LEN(C369))</f>
        <v>86</v>
      </c>
      <c r="B369" t="s" s="840">
        <f>IF(_xlfn.IFERROR(FIND("W",D369,1),0)&lt;&gt;0,"W",0)</f>
        <v>793</v>
      </c>
      <c r="C369" t="s" s="840">
        <v>252</v>
      </c>
      <c r="D369" t="s" s="840">
        <v>973</v>
      </c>
      <c r="E369" s="51">
        <v>0</v>
      </c>
    </row>
    <row r="370" s="827" customFormat="1" ht="15.35" customHeight="1">
      <c r="A370" t="s" s="842">
        <f>MID(D370,LEN(C370)+2,LEN(D370)-LEN(C370))</f>
        <v>88</v>
      </c>
      <c r="B370" t="s" s="840">
        <f>IF(_xlfn.IFERROR(FIND("W",D370,1),0)&lt;&gt;0,"W",0)</f>
        <v>793</v>
      </c>
      <c r="C370" t="s" s="840">
        <v>252</v>
      </c>
      <c r="D370" t="s" s="840">
        <v>974</v>
      </c>
      <c r="E370" s="51">
        <v>0</v>
      </c>
    </row>
    <row r="371" s="827" customFormat="1" ht="15.35" customHeight="1">
      <c r="A371" t="s" s="842">
        <f>MID(D371,LEN(C371)+2,LEN(D371)-LEN(C371))</f>
        <v>89</v>
      </c>
      <c r="B371" t="s" s="840">
        <f>IF(_xlfn.IFERROR(FIND("W",D371,1),0)&lt;&gt;0,"W",0)</f>
        <v>793</v>
      </c>
      <c r="C371" t="s" s="840">
        <v>252</v>
      </c>
      <c r="D371" t="s" s="840">
        <v>975</v>
      </c>
      <c r="E371" s="51">
        <v>0</v>
      </c>
    </row>
    <row r="372" s="827" customFormat="1" ht="15.35" customHeight="1">
      <c r="A372" t="s" s="842">
        <f>MID(D372,LEN(C372)+2,LEN(D372)-LEN(C372))</f>
        <v>77</v>
      </c>
      <c r="B372" t="s" s="840">
        <f>IF(_xlfn.IFERROR(FIND("W",D372,1),0)&lt;&gt;0,"W",0)</f>
        <v>793</v>
      </c>
      <c r="C372" t="s" s="840">
        <v>255</v>
      </c>
      <c r="D372" t="s" s="840">
        <v>976</v>
      </c>
      <c r="E372" s="51">
        <v>0</v>
      </c>
    </row>
    <row r="373" s="827" customFormat="1" ht="15.35" customHeight="1">
      <c r="A373" t="s" s="842">
        <f>MID(D373,LEN(C373)+2,LEN(D373)-LEN(C373))</f>
        <v>79</v>
      </c>
      <c r="B373" t="s" s="840">
        <f>IF(_xlfn.IFERROR(FIND("W",D373,1),0)&lt;&gt;0,"W",0)</f>
        <v>793</v>
      </c>
      <c r="C373" t="s" s="840">
        <v>255</v>
      </c>
      <c r="D373" t="s" s="840">
        <v>977</v>
      </c>
      <c r="E373" s="51">
        <v>0</v>
      </c>
    </row>
    <row r="374" s="827" customFormat="1" ht="15.35" customHeight="1">
      <c r="A374" t="s" s="842">
        <f>MID(D374,LEN(C374)+2,LEN(D374)-LEN(C374))</f>
        <v>80</v>
      </c>
      <c r="B374" t="s" s="840">
        <f>IF(_xlfn.IFERROR(FIND("W",D374,1),0)&lt;&gt;0,"W",0)</f>
        <v>793</v>
      </c>
      <c r="C374" t="s" s="840">
        <v>255</v>
      </c>
      <c r="D374" t="s" s="840">
        <v>978</v>
      </c>
      <c r="E374" s="51">
        <v>0</v>
      </c>
    </row>
    <row r="375" s="827" customFormat="1" ht="15.35" customHeight="1">
      <c r="A375" t="s" s="842">
        <f>MID(D375,LEN(C375)+2,LEN(D375)-LEN(C375))</f>
        <v>81</v>
      </c>
      <c r="B375" t="s" s="840">
        <f>IF(_xlfn.IFERROR(FIND("W",D375,1),0)&lt;&gt;0,"W",0)</f>
        <v>793</v>
      </c>
      <c r="C375" t="s" s="840">
        <v>255</v>
      </c>
      <c r="D375" t="s" s="840">
        <v>979</v>
      </c>
      <c r="E375" s="51">
        <v>0</v>
      </c>
    </row>
    <row r="376" s="827" customFormat="1" ht="15.35" customHeight="1">
      <c r="A376" t="s" s="842">
        <f>MID(D376,LEN(C376)+2,LEN(D376)-LEN(C376))</f>
        <v>82</v>
      </c>
      <c r="B376" t="s" s="840">
        <f>IF(_xlfn.IFERROR(FIND("W",D376,1),0)&lt;&gt;0,"W",0)</f>
        <v>793</v>
      </c>
      <c r="C376" t="s" s="840">
        <v>255</v>
      </c>
      <c r="D376" t="s" s="840">
        <v>980</v>
      </c>
      <c r="E376" s="51">
        <v>0</v>
      </c>
    </row>
    <row r="377" s="827" customFormat="1" ht="15.35" customHeight="1">
      <c r="A377" t="s" s="842">
        <f>MID(D377,LEN(C377)+2,LEN(D377)-LEN(C377))</f>
        <v>83</v>
      </c>
      <c r="B377" t="s" s="840">
        <f>IF(_xlfn.IFERROR(FIND("W",D377,1),0)&lt;&gt;0,"W",0)</f>
        <v>793</v>
      </c>
      <c r="C377" t="s" s="840">
        <v>255</v>
      </c>
      <c r="D377" t="s" s="840">
        <v>981</v>
      </c>
      <c r="E377" s="51">
        <v>0</v>
      </c>
    </row>
    <row r="378" s="827" customFormat="1" ht="15.35" customHeight="1">
      <c r="A378" t="s" s="842">
        <f>MID(D378,LEN(C378)+2,LEN(D378)-LEN(C378))</f>
        <v>87</v>
      </c>
      <c r="B378" t="s" s="840">
        <f>IF(_xlfn.IFERROR(FIND("W",D378,1),0)&lt;&gt;0,"W",0)</f>
        <v>793</v>
      </c>
      <c r="C378" t="s" s="840">
        <v>255</v>
      </c>
      <c r="D378" t="s" s="840">
        <v>982</v>
      </c>
      <c r="E378" s="51">
        <v>0</v>
      </c>
    </row>
    <row r="379" s="827" customFormat="1" ht="15.35" customHeight="1">
      <c r="A379" t="s" s="842">
        <f>MID(D379,LEN(C379)+2,LEN(D379)-LEN(C379))</f>
        <v>78</v>
      </c>
      <c r="B379" t="s" s="840">
        <f>IF(_xlfn.IFERROR(FIND("W",D379,1),0)&lt;&gt;0,"W",0)</f>
        <v>793</v>
      </c>
      <c r="C379" t="s" s="840">
        <v>255</v>
      </c>
      <c r="D379" t="s" s="840">
        <v>983</v>
      </c>
      <c r="E379" s="51">
        <v>0</v>
      </c>
    </row>
    <row r="380" s="827" customFormat="1" ht="15.35" customHeight="1">
      <c r="A380" t="s" s="842">
        <f>MID(D380,LEN(C380)+2,LEN(D380)-LEN(C380))</f>
        <v>84</v>
      </c>
      <c r="B380" t="s" s="840">
        <f>IF(_xlfn.IFERROR(FIND("W",D380,1),0)&lt;&gt;0,"W",0)</f>
        <v>793</v>
      </c>
      <c r="C380" t="s" s="840">
        <v>255</v>
      </c>
      <c r="D380" t="s" s="840">
        <v>984</v>
      </c>
      <c r="E380" s="51">
        <v>0</v>
      </c>
    </row>
    <row r="381" s="827" customFormat="1" ht="15.35" customHeight="1">
      <c r="A381" t="s" s="842">
        <f>MID(D381,LEN(C381)+2,LEN(D381)-LEN(C381))</f>
        <v>85</v>
      </c>
      <c r="B381" t="s" s="840">
        <f>IF(_xlfn.IFERROR(FIND("W",D381,1),0)&lt;&gt;0,"W",0)</f>
        <v>793</v>
      </c>
      <c r="C381" t="s" s="840">
        <v>255</v>
      </c>
      <c r="D381" t="s" s="840">
        <v>985</v>
      </c>
      <c r="E381" s="51">
        <v>0</v>
      </c>
    </row>
    <row r="382" s="827" customFormat="1" ht="15.35" customHeight="1">
      <c r="A382" t="s" s="842">
        <f>MID(D382,LEN(C382)+2,LEN(D382)-LEN(C382))</f>
        <v>86</v>
      </c>
      <c r="B382" t="s" s="840">
        <f>IF(_xlfn.IFERROR(FIND("W",D382,1),0)&lt;&gt;0,"W",0)</f>
        <v>793</v>
      </c>
      <c r="C382" t="s" s="840">
        <v>255</v>
      </c>
      <c r="D382" t="s" s="840">
        <v>986</v>
      </c>
      <c r="E382" s="51">
        <v>0</v>
      </c>
    </row>
    <row r="383" s="827" customFormat="1" ht="15.35" customHeight="1">
      <c r="A383" t="s" s="842">
        <f>MID(D383,LEN(C383)+2,LEN(D383)-LEN(C383))</f>
        <v>88</v>
      </c>
      <c r="B383" t="s" s="840">
        <f>IF(_xlfn.IFERROR(FIND("W",D383,1),0)&lt;&gt;0,"W",0)</f>
        <v>793</v>
      </c>
      <c r="C383" t="s" s="840">
        <v>255</v>
      </c>
      <c r="D383" t="s" s="840">
        <v>987</v>
      </c>
      <c r="E383" s="51">
        <v>0</v>
      </c>
    </row>
    <row r="384" s="827" customFormat="1" ht="15.35" customHeight="1">
      <c r="A384" t="s" s="842">
        <f>MID(D384,LEN(C384)+2,LEN(D384)-LEN(C384))</f>
        <v>89</v>
      </c>
      <c r="B384" t="s" s="840">
        <f>IF(_xlfn.IFERROR(FIND("W",D384,1),0)&lt;&gt;0,"W",0)</f>
        <v>793</v>
      </c>
      <c r="C384" t="s" s="840">
        <v>255</v>
      </c>
      <c r="D384" t="s" s="840">
        <v>988</v>
      </c>
      <c r="E384" s="51">
        <v>0</v>
      </c>
    </row>
    <row r="385" s="827" customFormat="1" ht="15.35" customHeight="1">
      <c r="A385" t="s" s="842">
        <f>MID(D385,LEN(C385)+2,LEN(D385)-LEN(C385))</f>
        <v>77</v>
      </c>
      <c r="B385" t="s" s="840">
        <f>IF(_xlfn.IFERROR(FIND("W",D385,1),0)&lt;&gt;0,"W",0)</f>
        <v>793</v>
      </c>
      <c r="C385" t="s" s="840">
        <v>258</v>
      </c>
      <c r="D385" t="s" s="840">
        <v>989</v>
      </c>
      <c r="E385" s="51">
        <v>0</v>
      </c>
    </row>
    <row r="386" s="827" customFormat="1" ht="15.35" customHeight="1">
      <c r="A386" t="s" s="842">
        <f>MID(D386,LEN(C386)+2,LEN(D386)-LEN(C386))</f>
        <v>79</v>
      </c>
      <c r="B386" t="s" s="840">
        <f>IF(_xlfn.IFERROR(FIND("W",D386,1),0)&lt;&gt;0,"W",0)</f>
        <v>793</v>
      </c>
      <c r="C386" t="s" s="840">
        <v>258</v>
      </c>
      <c r="D386" t="s" s="840">
        <v>990</v>
      </c>
      <c r="E386" s="51">
        <v>0</v>
      </c>
    </row>
    <row r="387" s="827" customFormat="1" ht="15.35" customHeight="1">
      <c r="A387" t="s" s="842">
        <f>MID(D387,LEN(C387)+2,LEN(D387)-LEN(C387))</f>
        <v>80</v>
      </c>
      <c r="B387" t="s" s="840">
        <f>IF(_xlfn.IFERROR(FIND("W",D387,1),0)&lt;&gt;0,"W",0)</f>
        <v>793</v>
      </c>
      <c r="C387" t="s" s="840">
        <v>258</v>
      </c>
      <c r="D387" t="s" s="840">
        <v>991</v>
      </c>
      <c r="E387" s="51">
        <v>0</v>
      </c>
    </row>
    <row r="388" s="827" customFormat="1" ht="15.35" customHeight="1">
      <c r="A388" t="s" s="842">
        <f>MID(D388,LEN(C388)+2,LEN(D388)-LEN(C388))</f>
        <v>81</v>
      </c>
      <c r="B388" t="s" s="840">
        <f>IF(_xlfn.IFERROR(FIND("W",D388,1),0)&lt;&gt;0,"W",0)</f>
        <v>793</v>
      </c>
      <c r="C388" t="s" s="840">
        <v>258</v>
      </c>
      <c r="D388" t="s" s="840">
        <v>992</v>
      </c>
      <c r="E388" s="51">
        <v>0</v>
      </c>
    </row>
    <row r="389" s="827" customFormat="1" ht="15.35" customHeight="1">
      <c r="A389" t="s" s="842">
        <f>MID(D389,LEN(C389)+2,LEN(D389)-LEN(C389))</f>
        <v>82</v>
      </c>
      <c r="B389" t="s" s="840">
        <f>IF(_xlfn.IFERROR(FIND("W",D389,1),0)&lt;&gt;0,"W",0)</f>
        <v>793</v>
      </c>
      <c r="C389" t="s" s="840">
        <v>258</v>
      </c>
      <c r="D389" t="s" s="840">
        <v>993</v>
      </c>
      <c r="E389" s="51">
        <v>0</v>
      </c>
    </row>
    <row r="390" s="827" customFormat="1" ht="15.35" customHeight="1">
      <c r="A390" t="s" s="842">
        <f>MID(D390,LEN(C390)+2,LEN(D390)-LEN(C390))</f>
        <v>83</v>
      </c>
      <c r="B390" t="s" s="840">
        <f>IF(_xlfn.IFERROR(FIND("W",D390,1),0)&lt;&gt;0,"W",0)</f>
        <v>793</v>
      </c>
      <c r="C390" t="s" s="840">
        <v>258</v>
      </c>
      <c r="D390" t="s" s="840">
        <v>994</v>
      </c>
      <c r="E390" s="51">
        <v>0</v>
      </c>
    </row>
    <row r="391" s="827" customFormat="1" ht="15.35" customHeight="1">
      <c r="A391" t="s" s="842">
        <f>MID(D391,LEN(C391)+2,LEN(D391)-LEN(C391))</f>
        <v>87</v>
      </c>
      <c r="B391" t="s" s="840">
        <f>IF(_xlfn.IFERROR(FIND("W",D391,1),0)&lt;&gt;0,"W",0)</f>
        <v>793</v>
      </c>
      <c r="C391" t="s" s="840">
        <v>258</v>
      </c>
      <c r="D391" t="s" s="840">
        <v>995</v>
      </c>
      <c r="E391" s="51">
        <v>0</v>
      </c>
    </row>
    <row r="392" s="827" customFormat="1" ht="15.35" customHeight="1">
      <c r="A392" t="s" s="842">
        <f>MID(D392,LEN(C392)+2,LEN(D392)-LEN(C392))</f>
        <v>78</v>
      </c>
      <c r="B392" t="s" s="840">
        <f>IF(_xlfn.IFERROR(FIND("W",D392,1),0)&lt;&gt;0,"W",0)</f>
        <v>793</v>
      </c>
      <c r="C392" t="s" s="840">
        <v>258</v>
      </c>
      <c r="D392" t="s" s="840">
        <v>996</v>
      </c>
      <c r="E392" s="51">
        <v>0</v>
      </c>
    </row>
    <row r="393" s="827" customFormat="1" ht="15.35" customHeight="1">
      <c r="A393" t="s" s="842">
        <f>MID(D393,LEN(C393)+2,LEN(D393)-LEN(C393))</f>
        <v>84</v>
      </c>
      <c r="B393" t="s" s="840">
        <f>IF(_xlfn.IFERROR(FIND("W",D393,1),0)&lt;&gt;0,"W",0)</f>
        <v>793</v>
      </c>
      <c r="C393" t="s" s="840">
        <v>258</v>
      </c>
      <c r="D393" t="s" s="840">
        <v>997</v>
      </c>
      <c r="E393" s="51">
        <v>0</v>
      </c>
    </row>
    <row r="394" s="827" customFormat="1" ht="15.35" customHeight="1">
      <c r="A394" t="s" s="842">
        <f>MID(D394,LEN(C394)+2,LEN(D394)-LEN(C394))</f>
        <v>85</v>
      </c>
      <c r="B394" t="s" s="840">
        <f>IF(_xlfn.IFERROR(FIND("W",D394,1),0)&lt;&gt;0,"W",0)</f>
        <v>793</v>
      </c>
      <c r="C394" t="s" s="840">
        <v>258</v>
      </c>
      <c r="D394" t="s" s="840">
        <v>998</v>
      </c>
      <c r="E394" s="51">
        <v>0</v>
      </c>
    </row>
    <row r="395" s="827" customFormat="1" ht="15.35" customHeight="1">
      <c r="A395" t="s" s="842">
        <f>MID(D395,LEN(C395)+2,LEN(D395)-LEN(C395))</f>
        <v>86</v>
      </c>
      <c r="B395" t="s" s="840">
        <f>IF(_xlfn.IFERROR(FIND("W",D395,1),0)&lt;&gt;0,"W",0)</f>
        <v>793</v>
      </c>
      <c r="C395" t="s" s="840">
        <v>258</v>
      </c>
      <c r="D395" t="s" s="840">
        <v>999</v>
      </c>
      <c r="E395" s="51">
        <v>0</v>
      </c>
    </row>
    <row r="396" s="827" customFormat="1" ht="15.35" customHeight="1">
      <c r="A396" t="s" s="842">
        <f>MID(D396,LEN(C396)+2,LEN(D396)-LEN(C396))</f>
        <v>88</v>
      </c>
      <c r="B396" t="s" s="840">
        <f>IF(_xlfn.IFERROR(FIND("W",D396,1),0)&lt;&gt;0,"W",0)</f>
        <v>793</v>
      </c>
      <c r="C396" t="s" s="840">
        <v>258</v>
      </c>
      <c r="D396" t="s" s="840">
        <v>1000</v>
      </c>
      <c r="E396" s="51">
        <v>0</v>
      </c>
    </row>
    <row r="397" s="827" customFormat="1" ht="15.35" customHeight="1">
      <c r="A397" t="s" s="842">
        <f>MID(D397,LEN(C397)+2,LEN(D397)-LEN(C397))</f>
        <v>89</v>
      </c>
      <c r="B397" t="s" s="840">
        <f>IF(_xlfn.IFERROR(FIND("W",D397,1),0)&lt;&gt;0,"W",0)</f>
        <v>793</v>
      </c>
      <c r="C397" t="s" s="840">
        <v>258</v>
      </c>
      <c r="D397" t="s" s="840">
        <v>1001</v>
      </c>
      <c r="E397" s="51">
        <v>0</v>
      </c>
    </row>
    <row r="398" s="827" customFormat="1" ht="15.35" customHeight="1">
      <c r="A398" t="s" s="842">
        <f>MID(D398,LEN(C398)+2,LEN(D398)-LEN(C398))</f>
        <v>77</v>
      </c>
      <c r="B398" t="s" s="840">
        <f>IF(_xlfn.IFERROR(FIND("W",D398,1),0)&lt;&gt;0,"W",0)</f>
        <v>793</v>
      </c>
      <c r="C398" t="s" s="840">
        <v>261</v>
      </c>
      <c r="D398" t="s" s="840">
        <v>1002</v>
      </c>
      <c r="E398" s="51">
        <v>0</v>
      </c>
    </row>
    <row r="399" s="827" customFormat="1" ht="15.35" customHeight="1">
      <c r="A399" t="s" s="842">
        <f>MID(D399,LEN(C399)+2,LEN(D399)-LEN(C399))</f>
        <v>79</v>
      </c>
      <c r="B399" t="s" s="840">
        <f>IF(_xlfn.IFERROR(FIND("W",D399,1),0)&lt;&gt;0,"W",0)</f>
        <v>793</v>
      </c>
      <c r="C399" t="s" s="840">
        <v>261</v>
      </c>
      <c r="D399" t="s" s="840">
        <v>1003</v>
      </c>
      <c r="E399" s="51">
        <v>0</v>
      </c>
    </row>
    <row r="400" s="827" customFormat="1" ht="15.35" customHeight="1">
      <c r="A400" t="s" s="842">
        <f>MID(D400,LEN(C400)+2,LEN(D400)-LEN(C400))</f>
        <v>80</v>
      </c>
      <c r="B400" t="s" s="840">
        <f>IF(_xlfn.IFERROR(FIND("W",D400,1),0)&lt;&gt;0,"W",0)</f>
        <v>793</v>
      </c>
      <c r="C400" t="s" s="840">
        <v>261</v>
      </c>
      <c r="D400" t="s" s="840">
        <v>1004</v>
      </c>
      <c r="E400" s="51">
        <v>0</v>
      </c>
    </row>
    <row r="401" s="827" customFormat="1" ht="15.35" customHeight="1">
      <c r="A401" t="s" s="842">
        <f>MID(D401,LEN(C401)+2,LEN(D401)-LEN(C401))</f>
        <v>81</v>
      </c>
      <c r="B401" t="s" s="840">
        <f>IF(_xlfn.IFERROR(FIND("W",D401,1),0)&lt;&gt;0,"W",0)</f>
        <v>793</v>
      </c>
      <c r="C401" t="s" s="840">
        <v>261</v>
      </c>
      <c r="D401" t="s" s="840">
        <v>1005</v>
      </c>
      <c r="E401" s="51">
        <v>0</v>
      </c>
    </row>
    <row r="402" s="827" customFormat="1" ht="15.35" customHeight="1">
      <c r="A402" t="s" s="842">
        <f>MID(D402,LEN(C402)+2,LEN(D402)-LEN(C402))</f>
        <v>82</v>
      </c>
      <c r="B402" t="s" s="840">
        <f>IF(_xlfn.IFERROR(FIND("W",D402,1),0)&lt;&gt;0,"W",0)</f>
        <v>793</v>
      </c>
      <c r="C402" t="s" s="840">
        <v>261</v>
      </c>
      <c r="D402" t="s" s="840">
        <v>1006</v>
      </c>
      <c r="E402" s="51">
        <v>0</v>
      </c>
    </row>
    <row r="403" s="827" customFormat="1" ht="15.35" customHeight="1">
      <c r="A403" t="s" s="842">
        <f>MID(D403,LEN(C403)+2,LEN(D403)-LEN(C403))</f>
        <v>83</v>
      </c>
      <c r="B403" t="s" s="840">
        <f>IF(_xlfn.IFERROR(FIND("W",D403,1),0)&lt;&gt;0,"W",0)</f>
        <v>793</v>
      </c>
      <c r="C403" t="s" s="840">
        <v>261</v>
      </c>
      <c r="D403" t="s" s="840">
        <v>1007</v>
      </c>
      <c r="E403" s="51">
        <v>0</v>
      </c>
    </row>
    <row r="404" s="827" customFormat="1" ht="15.35" customHeight="1">
      <c r="A404" t="s" s="842">
        <f>MID(D404,LEN(C404)+2,LEN(D404)-LEN(C404))</f>
        <v>87</v>
      </c>
      <c r="B404" t="s" s="840">
        <f>IF(_xlfn.IFERROR(FIND("W",D404,1),0)&lt;&gt;0,"W",0)</f>
        <v>793</v>
      </c>
      <c r="C404" t="s" s="840">
        <v>261</v>
      </c>
      <c r="D404" t="s" s="840">
        <v>1008</v>
      </c>
      <c r="E404" s="51">
        <v>0</v>
      </c>
    </row>
    <row r="405" s="827" customFormat="1" ht="15.35" customHeight="1">
      <c r="A405" t="s" s="842">
        <f>MID(D405,LEN(C405)+2,LEN(D405)-LEN(C405))</f>
        <v>78</v>
      </c>
      <c r="B405" t="s" s="840">
        <f>IF(_xlfn.IFERROR(FIND("W",D405,1),0)&lt;&gt;0,"W",0)</f>
        <v>793</v>
      </c>
      <c r="C405" t="s" s="840">
        <v>261</v>
      </c>
      <c r="D405" t="s" s="840">
        <v>1009</v>
      </c>
      <c r="E405" s="51">
        <v>0</v>
      </c>
    </row>
    <row r="406" s="827" customFormat="1" ht="15.35" customHeight="1">
      <c r="A406" t="s" s="842">
        <f>MID(D406,LEN(C406)+2,LEN(D406)-LEN(C406))</f>
        <v>84</v>
      </c>
      <c r="B406" t="s" s="840">
        <f>IF(_xlfn.IFERROR(FIND("W",D406,1),0)&lt;&gt;0,"W",0)</f>
        <v>793</v>
      </c>
      <c r="C406" t="s" s="840">
        <v>261</v>
      </c>
      <c r="D406" t="s" s="840">
        <v>1010</v>
      </c>
      <c r="E406" s="51">
        <v>0</v>
      </c>
    </row>
    <row r="407" s="827" customFormat="1" ht="15.35" customHeight="1">
      <c r="A407" t="s" s="842">
        <f>MID(D407,LEN(C407)+2,LEN(D407)-LEN(C407))</f>
        <v>85</v>
      </c>
      <c r="B407" t="s" s="840">
        <f>IF(_xlfn.IFERROR(FIND("W",D407,1),0)&lt;&gt;0,"W",0)</f>
        <v>793</v>
      </c>
      <c r="C407" t="s" s="840">
        <v>261</v>
      </c>
      <c r="D407" t="s" s="840">
        <v>1011</v>
      </c>
      <c r="E407" s="51">
        <v>0</v>
      </c>
    </row>
    <row r="408" s="827" customFormat="1" ht="15.35" customHeight="1">
      <c r="A408" t="s" s="842">
        <f>MID(D408,LEN(C408)+2,LEN(D408)-LEN(C408))</f>
        <v>86</v>
      </c>
      <c r="B408" t="s" s="840">
        <f>IF(_xlfn.IFERROR(FIND("W",D408,1),0)&lt;&gt;0,"W",0)</f>
        <v>793</v>
      </c>
      <c r="C408" t="s" s="840">
        <v>261</v>
      </c>
      <c r="D408" t="s" s="840">
        <v>1012</v>
      </c>
      <c r="E408" s="51">
        <v>0</v>
      </c>
    </row>
    <row r="409" s="827" customFormat="1" ht="15.35" customHeight="1">
      <c r="A409" t="s" s="842">
        <f>MID(D409,LEN(C409)+2,LEN(D409)-LEN(C409))</f>
        <v>88</v>
      </c>
      <c r="B409" t="s" s="840">
        <f>IF(_xlfn.IFERROR(FIND("W",D409,1),0)&lt;&gt;0,"W",0)</f>
        <v>793</v>
      </c>
      <c r="C409" t="s" s="840">
        <v>261</v>
      </c>
      <c r="D409" t="s" s="840">
        <v>1013</v>
      </c>
      <c r="E409" s="51">
        <v>0</v>
      </c>
    </row>
    <row r="410" s="827" customFormat="1" ht="15.35" customHeight="1">
      <c r="A410" t="s" s="842">
        <f>MID(D410,LEN(C410)+2,LEN(D410)-LEN(C410))</f>
        <v>89</v>
      </c>
      <c r="B410" t="s" s="840">
        <f>IF(_xlfn.IFERROR(FIND("W",D410,1),0)&lt;&gt;0,"W",0)</f>
        <v>793</v>
      </c>
      <c r="C410" t="s" s="840">
        <v>261</v>
      </c>
      <c r="D410" t="s" s="840">
        <v>1014</v>
      </c>
      <c r="E410" s="51">
        <v>0</v>
      </c>
    </row>
    <row r="411" s="827" customFormat="1" ht="15.35" customHeight="1">
      <c r="A411" t="s" s="842">
        <f>MID(D411,LEN(C411)+2,LEN(D411)-LEN(C411))</f>
        <v>77</v>
      </c>
      <c r="B411" t="s" s="840">
        <f>IF(_xlfn.IFERROR(FIND("W",D411,1),0)&lt;&gt;0,"W",0)</f>
        <v>793</v>
      </c>
      <c r="C411" t="s" s="840">
        <v>264</v>
      </c>
      <c r="D411" t="s" s="840">
        <v>1015</v>
      </c>
      <c r="E411" s="51">
        <v>0</v>
      </c>
    </row>
    <row r="412" s="827" customFormat="1" ht="15.35" customHeight="1">
      <c r="A412" t="s" s="842">
        <f>MID(D412,LEN(C412)+2,LEN(D412)-LEN(C412))</f>
        <v>79</v>
      </c>
      <c r="B412" t="s" s="840">
        <f>IF(_xlfn.IFERROR(FIND("W",D412,1),0)&lt;&gt;0,"W",0)</f>
        <v>793</v>
      </c>
      <c r="C412" t="s" s="840">
        <v>264</v>
      </c>
      <c r="D412" t="s" s="840">
        <v>1016</v>
      </c>
      <c r="E412" s="51">
        <v>0</v>
      </c>
    </row>
    <row r="413" s="827" customFormat="1" ht="15.35" customHeight="1">
      <c r="A413" t="s" s="842">
        <f>MID(D413,LEN(C413)+2,LEN(D413)-LEN(C413))</f>
        <v>80</v>
      </c>
      <c r="B413" t="s" s="840">
        <f>IF(_xlfn.IFERROR(FIND("W",D413,1),0)&lt;&gt;0,"W",0)</f>
        <v>793</v>
      </c>
      <c r="C413" t="s" s="840">
        <v>264</v>
      </c>
      <c r="D413" t="s" s="840">
        <v>1017</v>
      </c>
      <c r="E413" s="51">
        <v>0</v>
      </c>
    </row>
    <row r="414" s="827" customFormat="1" ht="15.35" customHeight="1">
      <c r="A414" t="s" s="842">
        <f>MID(D414,LEN(C414)+2,LEN(D414)-LEN(C414))</f>
        <v>81</v>
      </c>
      <c r="B414" t="s" s="840">
        <f>IF(_xlfn.IFERROR(FIND("W",D414,1),0)&lt;&gt;0,"W",0)</f>
        <v>793</v>
      </c>
      <c r="C414" t="s" s="840">
        <v>264</v>
      </c>
      <c r="D414" t="s" s="840">
        <v>1018</v>
      </c>
      <c r="E414" s="51">
        <v>0</v>
      </c>
    </row>
    <row r="415" s="827" customFormat="1" ht="15.35" customHeight="1">
      <c r="A415" t="s" s="842">
        <f>MID(D415,LEN(C415)+2,LEN(D415)-LEN(C415))</f>
        <v>82</v>
      </c>
      <c r="B415" t="s" s="840">
        <f>IF(_xlfn.IFERROR(FIND("W",D415,1),0)&lt;&gt;0,"W",0)</f>
        <v>793</v>
      </c>
      <c r="C415" t="s" s="840">
        <v>264</v>
      </c>
      <c r="D415" t="s" s="840">
        <v>1019</v>
      </c>
      <c r="E415" s="51">
        <v>0</v>
      </c>
    </row>
    <row r="416" s="827" customFormat="1" ht="15.35" customHeight="1">
      <c r="A416" t="s" s="842">
        <f>MID(D416,LEN(C416)+2,LEN(D416)-LEN(C416))</f>
        <v>83</v>
      </c>
      <c r="B416" t="s" s="840">
        <f>IF(_xlfn.IFERROR(FIND("W",D416,1),0)&lt;&gt;0,"W",0)</f>
        <v>793</v>
      </c>
      <c r="C416" t="s" s="840">
        <v>264</v>
      </c>
      <c r="D416" t="s" s="840">
        <v>1020</v>
      </c>
      <c r="E416" s="51">
        <v>0</v>
      </c>
    </row>
    <row r="417" s="827" customFormat="1" ht="15.35" customHeight="1">
      <c r="A417" t="s" s="842">
        <f>MID(D417,LEN(C417)+2,LEN(D417)-LEN(C417))</f>
        <v>87</v>
      </c>
      <c r="B417" t="s" s="840">
        <f>IF(_xlfn.IFERROR(FIND("W",D417,1),0)&lt;&gt;0,"W",0)</f>
        <v>793</v>
      </c>
      <c r="C417" t="s" s="840">
        <v>264</v>
      </c>
      <c r="D417" t="s" s="840">
        <v>1021</v>
      </c>
      <c r="E417" s="51">
        <v>0</v>
      </c>
    </row>
    <row r="418" s="827" customFormat="1" ht="15.35" customHeight="1">
      <c r="A418" t="s" s="842">
        <f>MID(D418,LEN(C418)+2,LEN(D418)-LEN(C418))</f>
        <v>78</v>
      </c>
      <c r="B418" t="s" s="840">
        <f>IF(_xlfn.IFERROR(FIND("W",D418,1),0)&lt;&gt;0,"W",0)</f>
        <v>793</v>
      </c>
      <c r="C418" t="s" s="840">
        <v>264</v>
      </c>
      <c r="D418" t="s" s="840">
        <v>1022</v>
      </c>
      <c r="E418" s="51">
        <v>0</v>
      </c>
    </row>
    <row r="419" s="827" customFormat="1" ht="15.35" customHeight="1">
      <c r="A419" t="s" s="842">
        <f>MID(D419,LEN(C419)+2,LEN(D419)-LEN(C419))</f>
        <v>84</v>
      </c>
      <c r="B419" t="s" s="840">
        <f>IF(_xlfn.IFERROR(FIND("W",D419,1),0)&lt;&gt;0,"W",0)</f>
        <v>793</v>
      </c>
      <c r="C419" t="s" s="840">
        <v>264</v>
      </c>
      <c r="D419" t="s" s="840">
        <v>1023</v>
      </c>
      <c r="E419" s="51">
        <v>0</v>
      </c>
    </row>
    <row r="420" s="827" customFormat="1" ht="15.35" customHeight="1">
      <c r="A420" t="s" s="842">
        <f>MID(D420,LEN(C420)+2,LEN(D420)-LEN(C420))</f>
        <v>85</v>
      </c>
      <c r="B420" t="s" s="840">
        <f>IF(_xlfn.IFERROR(FIND("W",D420,1),0)&lt;&gt;0,"W",0)</f>
        <v>793</v>
      </c>
      <c r="C420" t="s" s="840">
        <v>264</v>
      </c>
      <c r="D420" t="s" s="840">
        <v>1024</v>
      </c>
      <c r="E420" s="51">
        <v>0</v>
      </c>
    </row>
    <row r="421" s="827" customFormat="1" ht="15.35" customHeight="1">
      <c r="A421" t="s" s="842">
        <f>MID(D421,LEN(C421)+2,LEN(D421)-LEN(C421))</f>
        <v>86</v>
      </c>
      <c r="B421" t="s" s="840">
        <f>IF(_xlfn.IFERROR(FIND("W",D421,1),0)&lt;&gt;0,"W",0)</f>
        <v>793</v>
      </c>
      <c r="C421" t="s" s="840">
        <v>264</v>
      </c>
      <c r="D421" t="s" s="840">
        <v>1025</v>
      </c>
      <c r="E421" s="51">
        <v>0</v>
      </c>
    </row>
    <row r="422" s="827" customFormat="1" ht="15.35" customHeight="1">
      <c r="A422" t="s" s="842">
        <f>MID(D422,LEN(C422)+2,LEN(D422)-LEN(C422))</f>
        <v>88</v>
      </c>
      <c r="B422" t="s" s="840">
        <f>IF(_xlfn.IFERROR(FIND("W",D422,1),0)&lt;&gt;0,"W",0)</f>
        <v>793</v>
      </c>
      <c r="C422" t="s" s="840">
        <v>264</v>
      </c>
      <c r="D422" t="s" s="840">
        <v>1026</v>
      </c>
      <c r="E422" s="51">
        <v>0</v>
      </c>
    </row>
    <row r="423" s="827" customFormat="1" ht="15.35" customHeight="1">
      <c r="A423" t="s" s="842">
        <f>MID(D423,LEN(C423)+2,LEN(D423)-LEN(C423))</f>
        <v>89</v>
      </c>
      <c r="B423" t="s" s="840">
        <f>IF(_xlfn.IFERROR(FIND("W",D423,1),0)&lt;&gt;0,"W",0)</f>
        <v>793</v>
      </c>
      <c r="C423" t="s" s="840">
        <v>264</v>
      </c>
      <c r="D423" t="s" s="840">
        <v>1027</v>
      </c>
      <c r="E423" s="51">
        <v>0</v>
      </c>
    </row>
    <row r="424" s="827" customFormat="1" ht="15.35" customHeight="1">
      <c r="A424" t="s" s="842">
        <f>MID(D424,LEN(C424)+2,LEN(D424)-LEN(C424))</f>
        <v>77</v>
      </c>
      <c r="B424" t="s" s="840">
        <f>IF(_xlfn.IFERROR(FIND("W",D424,1),0)&lt;&gt;0,"W",0)</f>
        <v>793</v>
      </c>
      <c r="C424" t="s" s="840">
        <v>267</v>
      </c>
      <c r="D424" t="s" s="840">
        <v>1028</v>
      </c>
      <c r="E424" s="51">
        <v>0</v>
      </c>
    </row>
    <row r="425" s="827" customFormat="1" ht="15.35" customHeight="1">
      <c r="A425" t="s" s="842">
        <f>MID(D425,LEN(C425)+2,LEN(D425)-LEN(C425))</f>
        <v>79</v>
      </c>
      <c r="B425" t="s" s="840">
        <f>IF(_xlfn.IFERROR(FIND("W",D425,1),0)&lt;&gt;0,"W",0)</f>
        <v>793</v>
      </c>
      <c r="C425" t="s" s="840">
        <v>267</v>
      </c>
      <c r="D425" t="s" s="840">
        <v>1029</v>
      </c>
      <c r="E425" s="51">
        <v>0</v>
      </c>
    </row>
    <row r="426" s="827" customFormat="1" ht="15.35" customHeight="1">
      <c r="A426" t="s" s="842">
        <f>MID(D426,LEN(C426)+2,LEN(D426)-LEN(C426))</f>
        <v>80</v>
      </c>
      <c r="B426" t="s" s="840">
        <f>IF(_xlfn.IFERROR(FIND("W",D426,1),0)&lt;&gt;0,"W",0)</f>
        <v>793</v>
      </c>
      <c r="C426" t="s" s="840">
        <v>267</v>
      </c>
      <c r="D426" t="s" s="840">
        <v>1030</v>
      </c>
      <c r="E426" s="51">
        <v>0</v>
      </c>
    </row>
    <row r="427" s="827" customFormat="1" ht="15.35" customHeight="1">
      <c r="A427" t="s" s="842">
        <f>MID(D427,LEN(C427)+2,LEN(D427)-LEN(C427))</f>
        <v>81</v>
      </c>
      <c r="B427" t="s" s="840">
        <f>IF(_xlfn.IFERROR(FIND("W",D427,1),0)&lt;&gt;0,"W",0)</f>
        <v>793</v>
      </c>
      <c r="C427" t="s" s="840">
        <v>267</v>
      </c>
      <c r="D427" t="s" s="840">
        <v>1031</v>
      </c>
      <c r="E427" s="51">
        <v>0</v>
      </c>
    </row>
    <row r="428" s="827" customFormat="1" ht="15.35" customHeight="1">
      <c r="A428" t="s" s="842">
        <f>MID(D428,LEN(C428)+2,LEN(D428)-LEN(C428))</f>
        <v>82</v>
      </c>
      <c r="B428" t="s" s="840">
        <f>IF(_xlfn.IFERROR(FIND("W",D428,1),0)&lt;&gt;0,"W",0)</f>
        <v>793</v>
      </c>
      <c r="C428" t="s" s="840">
        <v>267</v>
      </c>
      <c r="D428" t="s" s="840">
        <v>1032</v>
      </c>
      <c r="E428" s="51">
        <v>0</v>
      </c>
    </row>
    <row r="429" s="827" customFormat="1" ht="15.35" customHeight="1">
      <c r="A429" t="s" s="842">
        <f>MID(D429,LEN(C429)+2,LEN(D429)-LEN(C429))</f>
        <v>83</v>
      </c>
      <c r="B429" t="s" s="840">
        <f>IF(_xlfn.IFERROR(FIND("W",D429,1),0)&lt;&gt;0,"W",0)</f>
        <v>793</v>
      </c>
      <c r="C429" t="s" s="840">
        <v>267</v>
      </c>
      <c r="D429" t="s" s="840">
        <v>1033</v>
      </c>
      <c r="E429" s="51">
        <v>0</v>
      </c>
    </row>
    <row r="430" s="827" customFormat="1" ht="15.35" customHeight="1">
      <c r="A430" t="s" s="842">
        <f>MID(D430,LEN(C430)+2,LEN(D430)-LEN(C430))</f>
        <v>87</v>
      </c>
      <c r="B430" t="s" s="840">
        <f>IF(_xlfn.IFERROR(FIND("W",D430,1),0)&lt;&gt;0,"W",0)</f>
        <v>793</v>
      </c>
      <c r="C430" t="s" s="840">
        <v>267</v>
      </c>
      <c r="D430" t="s" s="840">
        <v>1034</v>
      </c>
      <c r="E430" s="51">
        <v>0</v>
      </c>
    </row>
    <row r="431" s="827" customFormat="1" ht="15.35" customHeight="1">
      <c r="A431" t="s" s="842">
        <f>MID(D431,LEN(C431)+2,LEN(D431)-LEN(C431))</f>
        <v>78</v>
      </c>
      <c r="B431" t="s" s="840">
        <f>IF(_xlfn.IFERROR(FIND("W",D431,1),0)&lt;&gt;0,"W",0)</f>
        <v>793</v>
      </c>
      <c r="C431" t="s" s="840">
        <v>267</v>
      </c>
      <c r="D431" t="s" s="840">
        <v>1035</v>
      </c>
      <c r="E431" s="51">
        <v>0</v>
      </c>
    </row>
    <row r="432" s="827" customFormat="1" ht="15.35" customHeight="1">
      <c r="A432" t="s" s="842">
        <f>MID(D432,LEN(C432)+2,LEN(D432)-LEN(C432))</f>
        <v>84</v>
      </c>
      <c r="B432" t="s" s="840">
        <f>IF(_xlfn.IFERROR(FIND("W",D432,1),0)&lt;&gt;0,"W",0)</f>
        <v>793</v>
      </c>
      <c r="C432" t="s" s="840">
        <v>267</v>
      </c>
      <c r="D432" t="s" s="840">
        <v>1036</v>
      </c>
      <c r="E432" s="51">
        <v>0</v>
      </c>
    </row>
    <row r="433" s="827" customFormat="1" ht="15.35" customHeight="1">
      <c r="A433" t="s" s="842">
        <f>MID(D433,LEN(C433)+2,LEN(D433)-LEN(C433))</f>
        <v>85</v>
      </c>
      <c r="B433" t="s" s="840">
        <f>IF(_xlfn.IFERROR(FIND("W",D433,1),0)&lt;&gt;0,"W",0)</f>
        <v>793</v>
      </c>
      <c r="C433" t="s" s="840">
        <v>267</v>
      </c>
      <c r="D433" t="s" s="840">
        <v>1037</v>
      </c>
      <c r="E433" s="51">
        <v>0</v>
      </c>
    </row>
    <row r="434" s="827" customFormat="1" ht="15.35" customHeight="1">
      <c r="A434" t="s" s="842">
        <f>MID(D434,LEN(C434)+2,LEN(D434)-LEN(C434))</f>
        <v>86</v>
      </c>
      <c r="B434" t="s" s="840">
        <f>IF(_xlfn.IFERROR(FIND("W",D434,1),0)&lt;&gt;0,"W",0)</f>
        <v>793</v>
      </c>
      <c r="C434" t="s" s="840">
        <v>267</v>
      </c>
      <c r="D434" t="s" s="840">
        <v>1038</v>
      </c>
      <c r="E434" s="51">
        <v>0</v>
      </c>
    </row>
    <row r="435" s="827" customFormat="1" ht="15.35" customHeight="1">
      <c r="A435" t="s" s="842">
        <f>MID(D435,LEN(C435)+2,LEN(D435)-LEN(C435))</f>
        <v>88</v>
      </c>
      <c r="B435" t="s" s="840">
        <f>IF(_xlfn.IFERROR(FIND("W",D435,1),0)&lt;&gt;0,"W",0)</f>
        <v>793</v>
      </c>
      <c r="C435" t="s" s="840">
        <v>267</v>
      </c>
      <c r="D435" t="s" s="840">
        <v>1039</v>
      </c>
      <c r="E435" s="51">
        <v>0</v>
      </c>
    </row>
    <row r="436" s="827" customFormat="1" ht="15.35" customHeight="1">
      <c r="A436" t="s" s="842">
        <f>MID(D436,LEN(C436)+2,LEN(D436)-LEN(C436))</f>
        <v>89</v>
      </c>
      <c r="B436" t="s" s="840">
        <f>IF(_xlfn.IFERROR(FIND("W",D436,1),0)&lt;&gt;0,"W",0)</f>
        <v>793</v>
      </c>
      <c r="C436" t="s" s="840">
        <v>267</v>
      </c>
      <c r="D436" t="s" s="840">
        <v>1040</v>
      </c>
      <c r="E436" s="51">
        <v>0</v>
      </c>
    </row>
    <row r="437" s="827" customFormat="1" ht="15.35" customHeight="1">
      <c r="A437" t="s" s="842">
        <f>MID(D437,LEN(C437)+2,LEN(D437)-LEN(C437))</f>
        <v>77</v>
      </c>
      <c r="B437" t="s" s="840">
        <f>IF(_xlfn.IFERROR(FIND("W",D437,1),0)&lt;&gt;0,"W",0)</f>
        <v>793</v>
      </c>
      <c r="C437" t="s" s="840">
        <v>270</v>
      </c>
      <c r="D437" t="s" s="840">
        <v>1041</v>
      </c>
      <c r="E437" s="51">
        <v>0</v>
      </c>
    </row>
    <row r="438" s="827" customFormat="1" ht="15.35" customHeight="1">
      <c r="A438" t="s" s="842">
        <f>MID(D438,LEN(C438)+2,LEN(D438)-LEN(C438))</f>
        <v>79</v>
      </c>
      <c r="B438" t="s" s="840">
        <f>IF(_xlfn.IFERROR(FIND("W",D438,1),0)&lt;&gt;0,"W",0)</f>
        <v>793</v>
      </c>
      <c r="C438" t="s" s="840">
        <v>270</v>
      </c>
      <c r="D438" t="s" s="840">
        <v>1042</v>
      </c>
      <c r="E438" s="51">
        <v>0</v>
      </c>
    </row>
    <row r="439" s="827" customFormat="1" ht="15.35" customHeight="1">
      <c r="A439" t="s" s="842">
        <f>MID(D439,LEN(C439)+2,LEN(D439)-LEN(C439))</f>
        <v>80</v>
      </c>
      <c r="B439" t="s" s="840">
        <f>IF(_xlfn.IFERROR(FIND("W",D439,1),0)&lt;&gt;0,"W",0)</f>
        <v>793</v>
      </c>
      <c r="C439" t="s" s="840">
        <v>270</v>
      </c>
      <c r="D439" t="s" s="840">
        <v>1043</v>
      </c>
      <c r="E439" s="51">
        <v>0</v>
      </c>
    </row>
    <row r="440" s="827" customFormat="1" ht="15.35" customHeight="1">
      <c r="A440" t="s" s="842">
        <f>MID(D440,LEN(C440)+2,LEN(D440)-LEN(C440))</f>
        <v>81</v>
      </c>
      <c r="B440" t="s" s="840">
        <f>IF(_xlfn.IFERROR(FIND("W",D440,1),0)&lt;&gt;0,"W",0)</f>
        <v>793</v>
      </c>
      <c r="C440" t="s" s="840">
        <v>270</v>
      </c>
      <c r="D440" t="s" s="840">
        <v>1044</v>
      </c>
      <c r="E440" s="51">
        <v>0</v>
      </c>
    </row>
    <row r="441" s="827" customFormat="1" ht="15.35" customHeight="1">
      <c r="A441" t="s" s="842">
        <f>MID(D441,LEN(C441)+2,LEN(D441)-LEN(C441))</f>
        <v>82</v>
      </c>
      <c r="B441" t="s" s="840">
        <f>IF(_xlfn.IFERROR(FIND("W",D441,1),0)&lt;&gt;0,"W",0)</f>
        <v>793</v>
      </c>
      <c r="C441" t="s" s="840">
        <v>270</v>
      </c>
      <c r="D441" t="s" s="840">
        <v>1045</v>
      </c>
      <c r="E441" s="51">
        <v>0</v>
      </c>
    </row>
    <row r="442" s="827" customFormat="1" ht="15.35" customHeight="1">
      <c r="A442" t="s" s="842">
        <f>MID(D442,LEN(C442)+2,LEN(D442)-LEN(C442))</f>
        <v>83</v>
      </c>
      <c r="B442" t="s" s="840">
        <f>IF(_xlfn.IFERROR(FIND("W",D442,1),0)&lt;&gt;0,"W",0)</f>
        <v>793</v>
      </c>
      <c r="C442" t="s" s="840">
        <v>270</v>
      </c>
      <c r="D442" t="s" s="840">
        <v>1046</v>
      </c>
      <c r="E442" s="51">
        <v>0</v>
      </c>
    </row>
    <row r="443" s="827" customFormat="1" ht="15.35" customHeight="1">
      <c r="A443" t="s" s="842">
        <f>MID(D443,LEN(C443)+2,LEN(D443)-LEN(C443))</f>
        <v>87</v>
      </c>
      <c r="B443" t="s" s="840">
        <f>IF(_xlfn.IFERROR(FIND("W",D443,1),0)&lt;&gt;0,"W",0)</f>
        <v>793</v>
      </c>
      <c r="C443" t="s" s="840">
        <v>270</v>
      </c>
      <c r="D443" t="s" s="840">
        <v>1047</v>
      </c>
      <c r="E443" s="51">
        <v>0</v>
      </c>
    </row>
    <row r="444" s="827" customFormat="1" ht="15.35" customHeight="1">
      <c r="A444" t="s" s="842">
        <f>MID(D444,LEN(C444)+2,LEN(D444)-LEN(C444))</f>
        <v>78</v>
      </c>
      <c r="B444" t="s" s="840">
        <f>IF(_xlfn.IFERROR(FIND("W",D444,1),0)&lt;&gt;0,"W",0)</f>
        <v>793</v>
      </c>
      <c r="C444" t="s" s="840">
        <v>270</v>
      </c>
      <c r="D444" t="s" s="840">
        <v>1048</v>
      </c>
      <c r="E444" s="51">
        <v>0</v>
      </c>
    </row>
    <row r="445" s="827" customFormat="1" ht="15.35" customHeight="1">
      <c r="A445" t="s" s="842">
        <f>MID(D445,LEN(C445)+2,LEN(D445)-LEN(C445))</f>
        <v>84</v>
      </c>
      <c r="B445" t="s" s="840">
        <f>IF(_xlfn.IFERROR(FIND("W",D445,1),0)&lt;&gt;0,"W",0)</f>
        <v>793</v>
      </c>
      <c r="C445" t="s" s="840">
        <v>270</v>
      </c>
      <c r="D445" t="s" s="840">
        <v>1049</v>
      </c>
      <c r="E445" s="51">
        <v>0</v>
      </c>
    </row>
    <row r="446" s="827" customFormat="1" ht="15.35" customHeight="1">
      <c r="A446" t="s" s="842">
        <f>MID(D446,LEN(C446)+2,LEN(D446)-LEN(C446))</f>
        <v>85</v>
      </c>
      <c r="B446" t="s" s="840">
        <f>IF(_xlfn.IFERROR(FIND("W",D446,1),0)&lt;&gt;0,"W",0)</f>
        <v>793</v>
      </c>
      <c r="C446" t="s" s="840">
        <v>270</v>
      </c>
      <c r="D446" t="s" s="840">
        <v>1050</v>
      </c>
      <c r="E446" s="51">
        <v>0</v>
      </c>
    </row>
    <row r="447" s="827" customFormat="1" ht="15.35" customHeight="1">
      <c r="A447" t="s" s="842">
        <f>MID(D447,LEN(C447)+2,LEN(D447)-LEN(C447))</f>
        <v>86</v>
      </c>
      <c r="B447" t="s" s="840">
        <f>IF(_xlfn.IFERROR(FIND("W",D447,1),0)&lt;&gt;0,"W",0)</f>
        <v>793</v>
      </c>
      <c r="C447" t="s" s="840">
        <v>270</v>
      </c>
      <c r="D447" t="s" s="840">
        <v>1051</v>
      </c>
      <c r="E447" s="51">
        <v>0</v>
      </c>
    </row>
    <row r="448" s="827" customFormat="1" ht="15.35" customHeight="1">
      <c r="A448" t="s" s="842">
        <f>MID(D448,LEN(C448)+2,LEN(D448)-LEN(C448))</f>
        <v>88</v>
      </c>
      <c r="B448" t="s" s="840">
        <f>IF(_xlfn.IFERROR(FIND("W",D448,1),0)&lt;&gt;0,"W",0)</f>
        <v>793</v>
      </c>
      <c r="C448" t="s" s="840">
        <v>270</v>
      </c>
      <c r="D448" t="s" s="840">
        <v>1052</v>
      </c>
      <c r="E448" s="51">
        <v>0</v>
      </c>
    </row>
    <row r="449" s="827" customFormat="1" ht="15.35" customHeight="1">
      <c r="A449" t="s" s="842">
        <f>MID(D449,LEN(C449)+2,LEN(D449)-LEN(C449))</f>
        <v>89</v>
      </c>
      <c r="B449" t="s" s="840">
        <f>IF(_xlfn.IFERROR(FIND("W",D449,1),0)&lt;&gt;0,"W",0)</f>
        <v>793</v>
      </c>
      <c r="C449" t="s" s="840">
        <v>270</v>
      </c>
      <c r="D449" t="s" s="840">
        <v>1053</v>
      </c>
      <c r="E449" s="51">
        <v>0</v>
      </c>
    </row>
    <row r="450" s="827" customFormat="1" ht="15.35" customHeight="1">
      <c r="A450" t="s" s="842">
        <f>MID(D450,LEN(C450)+2,LEN(D450)-LEN(C450))</f>
        <v>77</v>
      </c>
      <c r="B450" t="s" s="840">
        <f>IF(_xlfn.IFERROR(FIND("W",D450,1),0)&lt;&gt;0,"W",0)</f>
        <v>793</v>
      </c>
      <c r="C450" t="s" s="840">
        <v>273</v>
      </c>
      <c r="D450" t="s" s="840">
        <v>1054</v>
      </c>
      <c r="E450" s="51">
        <v>0</v>
      </c>
    </row>
    <row r="451" s="827" customFormat="1" ht="15.35" customHeight="1">
      <c r="A451" t="s" s="842">
        <f>MID(D451,LEN(C451)+2,LEN(D451)-LEN(C451))</f>
        <v>79</v>
      </c>
      <c r="B451" t="s" s="840">
        <f>IF(_xlfn.IFERROR(FIND("W",D451,1),0)&lt;&gt;0,"W",0)</f>
        <v>793</v>
      </c>
      <c r="C451" t="s" s="840">
        <v>273</v>
      </c>
      <c r="D451" t="s" s="840">
        <v>1055</v>
      </c>
      <c r="E451" s="51">
        <v>0</v>
      </c>
    </row>
    <row r="452" s="827" customFormat="1" ht="15.35" customHeight="1">
      <c r="A452" t="s" s="842">
        <f>MID(D452,LEN(C452)+2,LEN(D452)-LEN(C452))</f>
        <v>80</v>
      </c>
      <c r="B452" t="s" s="840">
        <f>IF(_xlfn.IFERROR(FIND("W",D452,1),0)&lt;&gt;0,"W",0)</f>
        <v>793</v>
      </c>
      <c r="C452" t="s" s="840">
        <v>273</v>
      </c>
      <c r="D452" t="s" s="840">
        <v>1056</v>
      </c>
      <c r="E452" s="51">
        <v>0</v>
      </c>
    </row>
    <row r="453" s="827" customFormat="1" ht="15.35" customHeight="1">
      <c r="A453" t="s" s="842">
        <f>MID(D453,LEN(C453)+2,LEN(D453)-LEN(C453))</f>
        <v>81</v>
      </c>
      <c r="B453" t="s" s="840">
        <f>IF(_xlfn.IFERROR(FIND("W",D453,1),0)&lt;&gt;0,"W",0)</f>
        <v>793</v>
      </c>
      <c r="C453" t="s" s="840">
        <v>273</v>
      </c>
      <c r="D453" t="s" s="840">
        <v>1057</v>
      </c>
      <c r="E453" s="51">
        <v>0</v>
      </c>
    </row>
    <row r="454" s="827" customFormat="1" ht="15.35" customHeight="1">
      <c r="A454" t="s" s="842">
        <f>MID(D454,LEN(C454)+2,LEN(D454)-LEN(C454))</f>
        <v>82</v>
      </c>
      <c r="B454" t="s" s="840">
        <f>IF(_xlfn.IFERROR(FIND("W",D454,1),0)&lt;&gt;0,"W",0)</f>
        <v>793</v>
      </c>
      <c r="C454" t="s" s="840">
        <v>273</v>
      </c>
      <c r="D454" t="s" s="840">
        <v>1058</v>
      </c>
      <c r="E454" s="51">
        <v>0</v>
      </c>
    </row>
    <row r="455" s="827" customFormat="1" ht="15.35" customHeight="1">
      <c r="A455" t="s" s="842">
        <f>MID(D455,LEN(C455)+2,LEN(D455)-LEN(C455))</f>
        <v>83</v>
      </c>
      <c r="B455" t="s" s="840">
        <f>IF(_xlfn.IFERROR(FIND("W",D455,1),0)&lt;&gt;0,"W",0)</f>
        <v>793</v>
      </c>
      <c r="C455" t="s" s="840">
        <v>273</v>
      </c>
      <c r="D455" t="s" s="840">
        <v>1059</v>
      </c>
      <c r="E455" s="51">
        <v>0</v>
      </c>
    </row>
    <row r="456" s="827" customFormat="1" ht="15.35" customHeight="1">
      <c r="A456" t="s" s="842">
        <f>MID(D456,LEN(C456)+2,LEN(D456)-LEN(C456))</f>
        <v>87</v>
      </c>
      <c r="B456" t="s" s="840">
        <f>IF(_xlfn.IFERROR(FIND("W",D456,1),0)&lt;&gt;0,"W",0)</f>
        <v>793</v>
      </c>
      <c r="C456" t="s" s="840">
        <v>273</v>
      </c>
      <c r="D456" t="s" s="840">
        <v>1060</v>
      </c>
      <c r="E456" s="51">
        <v>0</v>
      </c>
    </row>
    <row r="457" s="827" customFormat="1" ht="15.35" customHeight="1">
      <c r="A457" t="s" s="842">
        <f>MID(D457,LEN(C457)+2,LEN(D457)-LEN(C457))</f>
        <v>78</v>
      </c>
      <c r="B457" t="s" s="840">
        <f>IF(_xlfn.IFERROR(FIND("W",D457,1),0)&lt;&gt;0,"W",0)</f>
        <v>793</v>
      </c>
      <c r="C457" t="s" s="840">
        <v>273</v>
      </c>
      <c r="D457" t="s" s="840">
        <v>1061</v>
      </c>
      <c r="E457" s="51">
        <v>0</v>
      </c>
    </row>
    <row r="458" s="827" customFormat="1" ht="15.35" customHeight="1">
      <c r="A458" t="s" s="842">
        <f>MID(D458,LEN(C458)+2,LEN(D458)-LEN(C458))</f>
        <v>84</v>
      </c>
      <c r="B458" t="s" s="840">
        <f>IF(_xlfn.IFERROR(FIND("W",D458,1),0)&lt;&gt;0,"W",0)</f>
        <v>793</v>
      </c>
      <c r="C458" t="s" s="840">
        <v>273</v>
      </c>
      <c r="D458" t="s" s="840">
        <v>1062</v>
      </c>
      <c r="E458" s="51">
        <v>0</v>
      </c>
    </row>
    <row r="459" s="827" customFormat="1" ht="15.35" customHeight="1">
      <c r="A459" t="s" s="842">
        <f>MID(D459,LEN(C459)+2,LEN(D459)-LEN(C459))</f>
        <v>85</v>
      </c>
      <c r="B459" t="s" s="840">
        <f>IF(_xlfn.IFERROR(FIND("W",D459,1),0)&lt;&gt;0,"W",0)</f>
        <v>793</v>
      </c>
      <c r="C459" t="s" s="840">
        <v>273</v>
      </c>
      <c r="D459" t="s" s="840">
        <v>1063</v>
      </c>
      <c r="E459" s="51">
        <v>0</v>
      </c>
    </row>
    <row r="460" s="827" customFormat="1" ht="15.35" customHeight="1">
      <c r="A460" t="s" s="842">
        <f>MID(D460,LEN(C460)+2,LEN(D460)-LEN(C460))</f>
        <v>86</v>
      </c>
      <c r="B460" t="s" s="840">
        <f>IF(_xlfn.IFERROR(FIND("W",D460,1),0)&lt;&gt;0,"W",0)</f>
        <v>793</v>
      </c>
      <c r="C460" t="s" s="840">
        <v>273</v>
      </c>
      <c r="D460" t="s" s="840">
        <v>1064</v>
      </c>
      <c r="E460" s="51">
        <v>0</v>
      </c>
    </row>
    <row r="461" s="827" customFormat="1" ht="15.35" customHeight="1">
      <c r="A461" t="s" s="842">
        <f>MID(D461,LEN(C461)+2,LEN(D461)-LEN(C461))</f>
        <v>88</v>
      </c>
      <c r="B461" t="s" s="840">
        <f>IF(_xlfn.IFERROR(FIND("W",D461,1),0)&lt;&gt;0,"W",0)</f>
        <v>793</v>
      </c>
      <c r="C461" t="s" s="840">
        <v>273</v>
      </c>
      <c r="D461" t="s" s="840">
        <v>1065</v>
      </c>
      <c r="E461" s="51">
        <v>0</v>
      </c>
    </row>
    <row r="462" s="827" customFormat="1" ht="15.35" customHeight="1">
      <c r="A462" t="s" s="842">
        <f>MID(D462,LEN(C462)+2,LEN(D462)-LEN(C462))</f>
        <v>89</v>
      </c>
      <c r="B462" t="s" s="840">
        <f>IF(_xlfn.IFERROR(FIND("W",D462,1),0)&lt;&gt;0,"W",0)</f>
        <v>793</v>
      </c>
      <c r="C462" t="s" s="840">
        <v>273</v>
      </c>
      <c r="D462" t="s" s="840">
        <v>1066</v>
      </c>
      <c r="E462" s="51">
        <v>0</v>
      </c>
    </row>
    <row r="463" s="827" customFormat="1" ht="15.35" customHeight="1">
      <c r="A463" t="s" s="842">
        <f>MID(D463,LEN(C463)+2,LEN(D463)-LEN(C463))</f>
        <v>77</v>
      </c>
      <c r="B463" t="s" s="840">
        <f>IF(_xlfn.IFERROR(FIND("W",D463,1),0)&lt;&gt;0,"W",0)</f>
        <v>793</v>
      </c>
      <c r="C463" t="s" s="840">
        <v>276</v>
      </c>
      <c r="D463" t="s" s="840">
        <v>1067</v>
      </c>
      <c r="E463" s="51">
        <v>0</v>
      </c>
    </row>
    <row r="464" s="827" customFormat="1" ht="15.35" customHeight="1">
      <c r="A464" t="s" s="842">
        <f>MID(D464,LEN(C464)+2,LEN(D464)-LEN(C464))</f>
        <v>79</v>
      </c>
      <c r="B464" t="s" s="840">
        <f>IF(_xlfn.IFERROR(FIND("W",D464,1),0)&lt;&gt;0,"W",0)</f>
        <v>793</v>
      </c>
      <c r="C464" t="s" s="840">
        <v>276</v>
      </c>
      <c r="D464" t="s" s="840">
        <v>1068</v>
      </c>
      <c r="E464" s="51">
        <v>0</v>
      </c>
    </row>
    <row r="465" s="827" customFormat="1" ht="15.35" customHeight="1">
      <c r="A465" t="s" s="842">
        <f>MID(D465,LEN(C465)+2,LEN(D465)-LEN(C465))</f>
        <v>80</v>
      </c>
      <c r="B465" t="s" s="840">
        <f>IF(_xlfn.IFERROR(FIND("W",D465,1),0)&lt;&gt;0,"W",0)</f>
        <v>793</v>
      </c>
      <c r="C465" t="s" s="840">
        <v>276</v>
      </c>
      <c r="D465" t="s" s="840">
        <v>1069</v>
      </c>
      <c r="E465" s="51">
        <v>0</v>
      </c>
    </row>
    <row r="466" s="827" customFormat="1" ht="15.35" customHeight="1">
      <c r="A466" t="s" s="842">
        <f>MID(D466,LEN(C466)+2,LEN(D466)-LEN(C466))</f>
        <v>81</v>
      </c>
      <c r="B466" t="s" s="840">
        <f>IF(_xlfn.IFERROR(FIND("W",D466,1),0)&lt;&gt;0,"W",0)</f>
        <v>793</v>
      </c>
      <c r="C466" t="s" s="840">
        <v>276</v>
      </c>
      <c r="D466" t="s" s="840">
        <v>1070</v>
      </c>
      <c r="E466" s="51">
        <v>0</v>
      </c>
    </row>
    <row r="467" s="827" customFormat="1" ht="15.35" customHeight="1">
      <c r="A467" t="s" s="842">
        <f>MID(D467,LEN(C467)+2,LEN(D467)-LEN(C467))</f>
        <v>82</v>
      </c>
      <c r="B467" t="s" s="840">
        <f>IF(_xlfn.IFERROR(FIND("W",D467,1),0)&lt;&gt;0,"W",0)</f>
        <v>793</v>
      </c>
      <c r="C467" t="s" s="840">
        <v>276</v>
      </c>
      <c r="D467" t="s" s="840">
        <v>1071</v>
      </c>
      <c r="E467" s="51">
        <v>0</v>
      </c>
    </row>
    <row r="468" s="827" customFormat="1" ht="15.35" customHeight="1">
      <c r="A468" t="s" s="842">
        <f>MID(D468,LEN(C468)+2,LEN(D468)-LEN(C468))</f>
        <v>83</v>
      </c>
      <c r="B468" t="s" s="840">
        <f>IF(_xlfn.IFERROR(FIND("W",D468,1),0)&lt;&gt;0,"W",0)</f>
        <v>793</v>
      </c>
      <c r="C468" t="s" s="840">
        <v>276</v>
      </c>
      <c r="D468" t="s" s="840">
        <v>1072</v>
      </c>
      <c r="E468" s="51">
        <v>0</v>
      </c>
    </row>
    <row r="469" s="827" customFormat="1" ht="15.35" customHeight="1">
      <c r="A469" t="s" s="842">
        <f>MID(D469,LEN(C469)+2,LEN(D469)-LEN(C469))</f>
        <v>87</v>
      </c>
      <c r="B469" t="s" s="840">
        <f>IF(_xlfn.IFERROR(FIND("W",D469,1),0)&lt;&gt;0,"W",0)</f>
        <v>793</v>
      </c>
      <c r="C469" t="s" s="840">
        <v>276</v>
      </c>
      <c r="D469" t="s" s="840">
        <v>1073</v>
      </c>
      <c r="E469" s="51">
        <v>0</v>
      </c>
    </row>
    <row r="470" s="827" customFormat="1" ht="15.35" customHeight="1">
      <c r="A470" t="s" s="842">
        <f>MID(D470,LEN(C470)+2,LEN(D470)-LEN(C470))</f>
        <v>78</v>
      </c>
      <c r="B470" t="s" s="840">
        <f>IF(_xlfn.IFERROR(FIND("W",D470,1),0)&lt;&gt;0,"W",0)</f>
        <v>793</v>
      </c>
      <c r="C470" t="s" s="840">
        <v>276</v>
      </c>
      <c r="D470" t="s" s="840">
        <v>1074</v>
      </c>
      <c r="E470" s="51">
        <v>0</v>
      </c>
    </row>
    <row r="471" s="827" customFormat="1" ht="15.35" customHeight="1">
      <c r="A471" t="s" s="842">
        <f>MID(D471,LEN(C471)+2,LEN(D471)-LEN(C471))</f>
        <v>84</v>
      </c>
      <c r="B471" t="s" s="840">
        <f>IF(_xlfn.IFERROR(FIND("W",D471,1),0)&lt;&gt;0,"W",0)</f>
        <v>793</v>
      </c>
      <c r="C471" t="s" s="840">
        <v>276</v>
      </c>
      <c r="D471" t="s" s="840">
        <v>1075</v>
      </c>
      <c r="E471" s="51">
        <v>0</v>
      </c>
    </row>
    <row r="472" s="827" customFormat="1" ht="15.35" customHeight="1">
      <c r="A472" t="s" s="842">
        <f>MID(D472,LEN(C472)+2,LEN(D472)-LEN(C472))</f>
        <v>85</v>
      </c>
      <c r="B472" t="s" s="840">
        <f>IF(_xlfn.IFERROR(FIND("W",D472,1),0)&lt;&gt;0,"W",0)</f>
        <v>793</v>
      </c>
      <c r="C472" t="s" s="840">
        <v>276</v>
      </c>
      <c r="D472" t="s" s="840">
        <v>1076</v>
      </c>
      <c r="E472" s="51">
        <v>0</v>
      </c>
    </row>
    <row r="473" s="827" customFormat="1" ht="15.35" customHeight="1">
      <c r="A473" t="s" s="842">
        <f>MID(D473,LEN(C473)+2,LEN(D473)-LEN(C473))</f>
        <v>86</v>
      </c>
      <c r="B473" t="s" s="840">
        <f>IF(_xlfn.IFERROR(FIND("W",D473,1),0)&lt;&gt;0,"W",0)</f>
        <v>793</v>
      </c>
      <c r="C473" t="s" s="840">
        <v>276</v>
      </c>
      <c r="D473" t="s" s="840">
        <v>1077</v>
      </c>
      <c r="E473" s="51">
        <v>0</v>
      </c>
    </row>
    <row r="474" s="827" customFormat="1" ht="15.35" customHeight="1">
      <c r="A474" t="s" s="842">
        <f>MID(D474,LEN(C474)+2,LEN(D474)-LEN(C474))</f>
        <v>88</v>
      </c>
      <c r="B474" t="s" s="840">
        <f>IF(_xlfn.IFERROR(FIND("W",D474,1),0)&lt;&gt;0,"W",0)</f>
        <v>793</v>
      </c>
      <c r="C474" t="s" s="840">
        <v>276</v>
      </c>
      <c r="D474" t="s" s="840">
        <v>1078</v>
      </c>
      <c r="E474" s="51">
        <v>0</v>
      </c>
    </row>
    <row r="475" s="827" customFormat="1" ht="15.35" customHeight="1">
      <c r="A475" t="s" s="842">
        <f>MID(D475,LEN(C475)+2,LEN(D475)-LEN(C475))</f>
        <v>89</v>
      </c>
      <c r="B475" t="s" s="840">
        <f>IF(_xlfn.IFERROR(FIND("W",D475,1),0)&lt;&gt;0,"W",0)</f>
        <v>793</v>
      </c>
      <c r="C475" t="s" s="840">
        <v>276</v>
      </c>
      <c r="D475" t="s" s="840">
        <v>1079</v>
      </c>
      <c r="E475" s="51">
        <v>0</v>
      </c>
    </row>
    <row r="476" s="827" customFormat="1" ht="15.35" customHeight="1">
      <c r="A476" t="s" s="842">
        <f>MID(D476,LEN(C476)+2,LEN(D476)-LEN(C476))</f>
        <v>77</v>
      </c>
      <c r="B476" t="s" s="840">
        <f>IF(_xlfn.IFERROR(FIND("W",D476,1),0)&lt;&gt;0,"W",0)</f>
        <v>793</v>
      </c>
      <c r="C476" t="s" s="840">
        <v>279</v>
      </c>
      <c r="D476" t="s" s="840">
        <v>1080</v>
      </c>
      <c r="E476" s="51">
        <v>0</v>
      </c>
    </row>
    <row r="477" s="827" customFormat="1" ht="15.35" customHeight="1">
      <c r="A477" t="s" s="842">
        <f>MID(D477,LEN(C477)+2,LEN(D477)-LEN(C477))</f>
        <v>79</v>
      </c>
      <c r="B477" t="s" s="840">
        <f>IF(_xlfn.IFERROR(FIND("W",D477,1),0)&lt;&gt;0,"W",0)</f>
        <v>793</v>
      </c>
      <c r="C477" t="s" s="840">
        <v>279</v>
      </c>
      <c r="D477" t="s" s="840">
        <v>1081</v>
      </c>
      <c r="E477" s="51">
        <v>0</v>
      </c>
    </row>
    <row r="478" s="827" customFormat="1" ht="15.35" customHeight="1">
      <c r="A478" t="s" s="842">
        <f>MID(D478,LEN(C478)+2,LEN(D478)-LEN(C478))</f>
        <v>80</v>
      </c>
      <c r="B478" t="s" s="840">
        <f>IF(_xlfn.IFERROR(FIND("W",D478,1),0)&lt;&gt;0,"W",0)</f>
        <v>793</v>
      </c>
      <c r="C478" t="s" s="840">
        <v>279</v>
      </c>
      <c r="D478" t="s" s="840">
        <v>1082</v>
      </c>
      <c r="E478" s="51">
        <v>0</v>
      </c>
    </row>
    <row r="479" s="827" customFormat="1" ht="15.35" customHeight="1">
      <c r="A479" t="s" s="842">
        <f>MID(D479,LEN(C479)+2,LEN(D479)-LEN(C479))</f>
        <v>81</v>
      </c>
      <c r="B479" t="s" s="840">
        <f>IF(_xlfn.IFERROR(FIND("W",D479,1),0)&lt;&gt;0,"W",0)</f>
        <v>793</v>
      </c>
      <c r="C479" t="s" s="840">
        <v>279</v>
      </c>
      <c r="D479" t="s" s="840">
        <v>1083</v>
      </c>
      <c r="E479" s="51">
        <v>0</v>
      </c>
    </row>
    <row r="480" s="827" customFormat="1" ht="15.35" customHeight="1">
      <c r="A480" t="s" s="842">
        <f>MID(D480,LEN(C480)+2,LEN(D480)-LEN(C480))</f>
        <v>82</v>
      </c>
      <c r="B480" t="s" s="840">
        <f>IF(_xlfn.IFERROR(FIND("W",D480,1),0)&lt;&gt;0,"W",0)</f>
        <v>793</v>
      </c>
      <c r="C480" t="s" s="840">
        <v>279</v>
      </c>
      <c r="D480" t="s" s="840">
        <v>1084</v>
      </c>
      <c r="E480" s="51">
        <v>0</v>
      </c>
    </row>
    <row r="481" s="827" customFormat="1" ht="15.35" customHeight="1">
      <c r="A481" t="s" s="842">
        <f>MID(D481,LEN(C481)+2,LEN(D481)-LEN(C481))</f>
        <v>83</v>
      </c>
      <c r="B481" t="s" s="840">
        <f>IF(_xlfn.IFERROR(FIND("W",D481,1),0)&lt;&gt;0,"W",0)</f>
        <v>793</v>
      </c>
      <c r="C481" t="s" s="840">
        <v>279</v>
      </c>
      <c r="D481" t="s" s="840">
        <v>1085</v>
      </c>
      <c r="E481" s="51">
        <v>0</v>
      </c>
    </row>
    <row r="482" s="827" customFormat="1" ht="15.35" customHeight="1">
      <c r="A482" t="s" s="842">
        <f>MID(D482,LEN(C482)+2,LEN(D482)-LEN(C482))</f>
        <v>87</v>
      </c>
      <c r="B482" t="s" s="840">
        <f>IF(_xlfn.IFERROR(FIND("W",D482,1),0)&lt;&gt;0,"W",0)</f>
        <v>793</v>
      </c>
      <c r="C482" t="s" s="840">
        <v>279</v>
      </c>
      <c r="D482" t="s" s="840">
        <v>1086</v>
      </c>
      <c r="E482" s="51">
        <v>0</v>
      </c>
    </row>
    <row r="483" s="827" customFormat="1" ht="15.35" customHeight="1">
      <c r="A483" t="s" s="842">
        <f>MID(D483,LEN(C483)+2,LEN(D483)-LEN(C483))</f>
        <v>78</v>
      </c>
      <c r="B483" t="s" s="840">
        <f>IF(_xlfn.IFERROR(FIND("W",D483,1),0)&lt;&gt;0,"W",0)</f>
        <v>793</v>
      </c>
      <c r="C483" t="s" s="840">
        <v>279</v>
      </c>
      <c r="D483" t="s" s="840">
        <v>1087</v>
      </c>
      <c r="E483" s="51">
        <v>0</v>
      </c>
    </row>
    <row r="484" s="827" customFormat="1" ht="15.35" customHeight="1">
      <c r="A484" t="s" s="842">
        <f>MID(D484,LEN(C484)+2,LEN(D484)-LEN(C484))</f>
        <v>84</v>
      </c>
      <c r="B484" t="s" s="840">
        <f>IF(_xlfn.IFERROR(FIND("W",D484,1),0)&lt;&gt;0,"W",0)</f>
        <v>793</v>
      </c>
      <c r="C484" t="s" s="840">
        <v>279</v>
      </c>
      <c r="D484" t="s" s="840">
        <v>1088</v>
      </c>
      <c r="E484" s="51">
        <v>0</v>
      </c>
    </row>
    <row r="485" s="827" customFormat="1" ht="15.35" customHeight="1">
      <c r="A485" t="s" s="842">
        <f>MID(D485,LEN(C485)+2,LEN(D485)-LEN(C485))</f>
        <v>85</v>
      </c>
      <c r="B485" t="s" s="840">
        <f>IF(_xlfn.IFERROR(FIND("W",D485,1),0)&lt;&gt;0,"W",0)</f>
        <v>793</v>
      </c>
      <c r="C485" t="s" s="840">
        <v>279</v>
      </c>
      <c r="D485" t="s" s="840">
        <v>1089</v>
      </c>
      <c r="E485" s="51">
        <v>0</v>
      </c>
    </row>
    <row r="486" s="827" customFormat="1" ht="15.35" customHeight="1">
      <c r="A486" t="s" s="842">
        <f>MID(D486,LEN(C486)+2,LEN(D486)-LEN(C486))</f>
        <v>86</v>
      </c>
      <c r="B486" t="s" s="840">
        <f>IF(_xlfn.IFERROR(FIND("W",D486,1),0)&lt;&gt;0,"W",0)</f>
        <v>793</v>
      </c>
      <c r="C486" t="s" s="840">
        <v>279</v>
      </c>
      <c r="D486" t="s" s="840">
        <v>1090</v>
      </c>
      <c r="E486" s="51">
        <v>0</v>
      </c>
    </row>
    <row r="487" s="827" customFormat="1" ht="15.35" customHeight="1">
      <c r="A487" t="s" s="842">
        <f>MID(D487,LEN(C487)+2,LEN(D487)-LEN(C487))</f>
        <v>88</v>
      </c>
      <c r="B487" t="s" s="840">
        <f>IF(_xlfn.IFERROR(FIND("W",D487,1),0)&lt;&gt;0,"W",0)</f>
        <v>793</v>
      </c>
      <c r="C487" t="s" s="840">
        <v>279</v>
      </c>
      <c r="D487" t="s" s="840">
        <v>1091</v>
      </c>
      <c r="E487" s="51">
        <v>0</v>
      </c>
    </row>
    <row r="488" s="827" customFormat="1" ht="15.35" customHeight="1">
      <c r="A488" t="s" s="842">
        <f>MID(D488,LEN(C488)+2,LEN(D488)-LEN(C488))</f>
        <v>89</v>
      </c>
      <c r="B488" t="s" s="840">
        <f>IF(_xlfn.IFERROR(FIND("W",D488,1),0)&lt;&gt;0,"W",0)</f>
        <v>793</v>
      </c>
      <c r="C488" t="s" s="840">
        <v>279</v>
      </c>
      <c r="D488" t="s" s="840">
        <v>1092</v>
      </c>
      <c r="E488" s="51">
        <v>0</v>
      </c>
    </row>
    <row r="489" s="827" customFormat="1" ht="15.35" customHeight="1">
      <c r="A489" t="s" s="842">
        <f>MID(D489,LEN(C489)+2,LEN(D489)-LEN(C489))</f>
        <v>77</v>
      </c>
      <c r="B489" t="s" s="840">
        <f>IF(_xlfn.IFERROR(FIND("W",D489,1),0)&lt;&gt;0,"W",0)</f>
        <v>793</v>
      </c>
      <c r="C489" t="s" s="840">
        <v>282</v>
      </c>
      <c r="D489" t="s" s="840">
        <v>1093</v>
      </c>
      <c r="E489" s="51">
        <v>0</v>
      </c>
    </row>
    <row r="490" s="827" customFormat="1" ht="15.35" customHeight="1">
      <c r="A490" t="s" s="842">
        <f>MID(D490,LEN(C490)+2,LEN(D490)-LEN(C490))</f>
        <v>79</v>
      </c>
      <c r="B490" t="s" s="840">
        <f>IF(_xlfn.IFERROR(FIND("W",D490,1),0)&lt;&gt;0,"W",0)</f>
        <v>793</v>
      </c>
      <c r="C490" t="s" s="840">
        <v>282</v>
      </c>
      <c r="D490" t="s" s="840">
        <v>1094</v>
      </c>
      <c r="E490" s="51">
        <v>0</v>
      </c>
    </row>
    <row r="491" s="827" customFormat="1" ht="15.35" customHeight="1">
      <c r="A491" t="s" s="842">
        <f>MID(D491,LEN(C491)+2,LEN(D491)-LEN(C491))</f>
        <v>80</v>
      </c>
      <c r="B491" t="s" s="840">
        <f>IF(_xlfn.IFERROR(FIND("W",D491,1),0)&lt;&gt;0,"W",0)</f>
        <v>793</v>
      </c>
      <c r="C491" t="s" s="840">
        <v>282</v>
      </c>
      <c r="D491" t="s" s="840">
        <v>1095</v>
      </c>
      <c r="E491" s="51">
        <v>0</v>
      </c>
    </row>
    <row r="492" s="827" customFormat="1" ht="15.35" customHeight="1">
      <c r="A492" t="s" s="842">
        <f>MID(D492,LEN(C492)+2,LEN(D492)-LEN(C492))</f>
        <v>81</v>
      </c>
      <c r="B492" t="s" s="840">
        <f>IF(_xlfn.IFERROR(FIND("W",D492,1),0)&lt;&gt;0,"W",0)</f>
        <v>793</v>
      </c>
      <c r="C492" t="s" s="840">
        <v>282</v>
      </c>
      <c r="D492" t="s" s="840">
        <v>1096</v>
      </c>
      <c r="E492" s="51">
        <v>0</v>
      </c>
    </row>
    <row r="493" s="827" customFormat="1" ht="15.35" customHeight="1">
      <c r="A493" t="s" s="842">
        <f>MID(D493,LEN(C493)+2,LEN(D493)-LEN(C493))</f>
        <v>82</v>
      </c>
      <c r="B493" t="s" s="840">
        <f>IF(_xlfn.IFERROR(FIND("W",D493,1),0)&lt;&gt;0,"W",0)</f>
        <v>793</v>
      </c>
      <c r="C493" t="s" s="840">
        <v>282</v>
      </c>
      <c r="D493" t="s" s="840">
        <v>1097</v>
      </c>
      <c r="E493" s="51">
        <v>0</v>
      </c>
    </row>
    <row r="494" s="827" customFormat="1" ht="15.35" customHeight="1">
      <c r="A494" t="s" s="842">
        <f>MID(D494,LEN(C494)+2,LEN(D494)-LEN(C494))</f>
        <v>83</v>
      </c>
      <c r="B494" t="s" s="840">
        <f>IF(_xlfn.IFERROR(FIND("W",D494,1),0)&lt;&gt;0,"W",0)</f>
        <v>793</v>
      </c>
      <c r="C494" t="s" s="840">
        <v>282</v>
      </c>
      <c r="D494" t="s" s="840">
        <v>1098</v>
      </c>
      <c r="E494" s="51">
        <v>0</v>
      </c>
    </row>
    <row r="495" s="827" customFormat="1" ht="15.35" customHeight="1">
      <c r="A495" t="s" s="842">
        <f>MID(D495,LEN(C495)+2,LEN(D495)-LEN(C495))</f>
        <v>87</v>
      </c>
      <c r="B495" t="s" s="840">
        <f>IF(_xlfn.IFERROR(FIND("W",D495,1),0)&lt;&gt;0,"W",0)</f>
        <v>793</v>
      </c>
      <c r="C495" t="s" s="840">
        <v>282</v>
      </c>
      <c r="D495" t="s" s="840">
        <v>1099</v>
      </c>
      <c r="E495" s="51">
        <v>0</v>
      </c>
    </row>
    <row r="496" s="827" customFormat="1" ht="15.35" customHeight="1">
      <c r="A496" t="s" s="842">
        <f>MID(D496,LEN(C496)+2,LEN(D496)-LEN(C496))</f>
        <v>78</v>
      </c>
      <c r="B496" t="s" s="840">
        <f>IF(_xlfn.IFERROR(FIND("W",D496,1),0)&lt;&gt;0,"W",0)</f>
        <v>793</v>
      </c>
      <c r="C496" t="s" s="840">
        <v>282</v>
      </c>
      <c r="D496" t="s" s="840">
        <v>1100</v>
      </c>
      <c r="E496" s="51">
        <v>0</v>
      </c>
    </row>
    <row r="497" s="827" customFormat="1" ht="15.35" customHeight="1">
      <c r="A497" t="s" s="842">
        <f>MID(D497,LEN(C497)+2,LEN(D497)-LEN(C497))</f>
        <v>84</v>
      </c>
      <c r="B497" t="s" s="840">
        <f>IF(_xlfn.IFERROR(FIND("W",D497,1),0)&lt;&gt;0,"W",0)</f>
        <v>793</v>
      </c>
      <c r="C497" t="s" s="840">
        <v>282</v>
      </c>
      <c r="D497" t="s" s="840">
        <v>1101</v>
      </c>
      <c r="E497" s="51">
        <v>0</v>
      </c>
    </row>
    <row r="498" s="827" customFormat="1" ht="15.35" customHeight="1">
      <c r="A498" t="s" s="842">
        <f>MID(D498,LEN(C498)+2,LEN(D498)-LEN(C498))</f>
        <v>85</v>
      </c>
      <c r="B498" t="s" s="840">
        <f>IF(_xlfn.IFERROR(FIND("W",D498,1),0)&lt;&gt;0,"W",0)</f>
        <v>793</v>
      </c>
      <c r="C498" t="s" s="840">
        <v>282</v>
      </c>
      <c r="D498" t="s" s="840">
        <v>1102</v>
      </c>
      <c r="E498" s="51">
        <v>0</v>
      </c>
    </row>
    <row r="499" s="827" customFormat="1" ht="15.35" customHeight="1">
      <c r="A499" t="s" s="842">
        <f>MID(D499,LEN(C499)+2,LEN(D499)-LEN(C499))</f>
        <v>86</v>
      </c>
      <c r="B499" t="s" s="840">
        <f>IF(_xlfn.IFERROR(FIND("W",D499,1),0)&lt;&gt;0,"W",0)</f>
        <v>793</v>
      </c>
      <c r="C499" t="s" s="840">
        <v>282</v>
      </c>
      <c r="D499" t="s" s="840">
        <v>1103</v>
      </c>
      <c r="E499" s="51">
        <v>0</v>
      </c>
    </row>
    <row r="500" s="827" customFormat="1" ht="15.35" customHeight="1">
      <c r="A500" t="s" s="842">
        <f>MID(D500,LEN(C500)+2,LEN(D500)-LEN(C500))</f>
        <v>88</v>
      </c>
      <c r="B500" t="s" s="840">
        <f>IF(_xlfn.IFERROR(FIND("W",D500,1),0)&lt;&gt;0,"W",0)</f>
        <v>793</v>
      </c>
      <c r="C500" t="s" s="840">
        <v>282</v>
      </c>
      <c r="D500" t="s" s="840">
        <v>1104</v>
      </c>
      <c r="E500" s="51">
        <v>0</v>
      </c>
    </row>
    <row r="501" s="827" customFormat="1" ht="15.35" customHeight="1">
      <c r="A501" t="s" s="842">
        <f>MID(D501,LEN(C501)+2,LEN(D501)-LEN(C501))</f>
        <v>89</v>
      </c>
      <c r="B501" t="s" s="840">
        <f>IF(_xlfn.IFERROR(FIND("W",D501,1),0)&lt;&gt;0,"W",0)</f>
        <v>793</v>
      </c>
      <c r="C501" t="s" s="840">
        <v>282</v>
      </c>
      <c r="D501" t="s" s="840">
        <v>1105</v>
      </c>
      <c r="E501" s="51">
        <v>0</v>
      </c>
    </row>
    <row r="502" s="827" customFormat="1" ht="15.35" customHeight="1">
      <c r="A502" t="s" s="842">
        <f>MID(D502,LEN(C502)+2,LEN(D502)-LEN(C502))</f>
        <v>77</v>
      </c>
      <c r="B502" t="s" s="840">
        <f>IF(_xlfn.IFERROR(FIND("W",D502,1),0)&lt;&gt;0,"W",0)</f>
        <v>793</v>
      </c>
      <c r="C502" t="s" s="840">
        <v>285</v>
      </c>
      <c r="D502" t="s" s="840">
        <v>1106</v>
      </c>
      <c r="E502" s="51">
        <v>0</v>
      </c>
    </row>
    <row r="503" s="827" customFormat="1" ht="15.35" customHeight="1">
      <c r="A503" t="s" s="842">
        <f>MID(D503,LEN(C503)+2,LEN(D503)-LEN(C503))</f>
        <v>79</v>
      </c>
      <c r="B503" t="s" s="840">
        <f>IF(_xlfn.IFERROR(FIND("W",D503,1),0)&lt;&gt;0,"W",0)</f>
        <v>793</v>
      </c>
      <c r="C503" t="s" s="840">
        <v>285</v>
      </c>
      <c r="D503" t="s" s="840">
        <v>1107</v>
      </c>
      <c r="E503" s="51">
        <v>0</v>
      </c>
    </row>
    <row r="504" s="827" customFormat="1" ht="15.35" customHeight="1">
      <c r="A504" t="s" s="842">
        <f>MID(D504,LEN(C504)+2,LEN(D504)-LEN(C504))</f>
        <v>80</v>
      </c>
      <c r="B504" t="s" s="840">
        <f>IF(_xlfn.IFERROR(FIND("W",D504,1),0)&lt;&gt;0,"W",0)</f>
        <v>793</v>
      </c>
      <c r="C504" t="s" s="840">
        <v>285</v>
      </c>
      <c r="D504" t="s" s="840">
        <v>1108</v>
      </c>
      <c r="E504" s="51">
        <v>0</v>
      </c>
    </row>
    <row r="505" s="827" customFormat="1" ht="15.35" customHeight="1">
      <c r="A505" t="s" s="842">
        <f>MID(D505,LEN(C505)+2,LEN(D505)-LEN(C505))</f>
        <v>81</v>
      </c>
      <c r="B505" t="s" s="840">
        <f>IF(_xlfn.IFERROR(FIND("W",D505,1),0)&lt;&gt;0,"W",0)</f>
        <v>793</v>
      </c>
      <c r="C505" t="s" s="840">
        <v>285</v>
      </c>
      <c r="D505" t="s" s="840">
        <v>1109</v>
      </c>
      <c r="E505" s="51">
        <v>0</v>
      </c>
    </row>
    <row r="506" s="827" customFormat="1" ht="15.35" customHeight="1">
      <c r="A506" t="s" s="842">
        <f>MID(D506,LEN(C506)+2,LEN(D506)-LEN(C506))</f>
        <v>82</v>
      </c>
      <c r="B506" t="s" s="840">
        <f>IF(_xlfn.IFERROR(FIND("W",D506,1),0)&lt;&gt;0,"W",0)</f>
        <v>793</v>
      </c>
      <c r="C506" t="s" s="840">
        <v>285</v>
      </c>
      <c r="D506" t="s" s="840">
        <v>1110</v>
      </c>
      <c r="E506" s="51">
        <v>0</v>
      </c>
    </row>
    <row r="507" s="827" customFormat="1" ht="15.35" customHeight="1">
      <c r="A507" t="s" s="842">
        <f>MID(D507,LEN(C507)+2,LEN(D507)-LEN(C507))</f>
        <v>83</v>
      </c>
      <c r="B507" t="s" s="840">
        <f>IF(_xlfn.IFERROR(FIND("W",D507,1),0)&lt;&gt;0,"W",0)</f>
        <v>793</v>
      </c>
      <c r="C507" t="s" s="840">
        <v>285</v>
      </c>
      <c r="D507" t="s" s="840">
        <v>1111</v>
      </c>
      <c r="E507" s="51">
        <v>0</v>
      </c>
    </row>
    <row r="508" s="827" customFormat="1" ht="15.35" customHeight="1">
      <c r="A508" t="s" s="842">
        <f>MID(D508,LEN(C508)+2,LEN(D508)-LEN(C508))</f>
        <v>87</v>
      </c>
      <c r="B508" t="s" s="840">
        <f>IF(_xlfn.IFERROR(FIND("W",D508,1),0)&lt;&gt;0,"W",0)</f>
        <v>793</v>
      </c>
      <c r="C508" t="s" s="840">
        <v>285</v>
      </c>
      <c r="D508" t="s" s="840">
        <v>1112</v>
      </c>
      <c r="E508" s="51">
        <v>0</v>
      </c>
    </row>
    <row r="509" s="827" customFormat="1" ht="15.35" customHeight="1">
      <c r="A509" t="s" s="842">
        <f>MID(D509,LEN(C509)+2,LEN(D509)-LEN(C509))</f>
        <v>78</v>
      </c>
      <c r="B509" t="s" s="840">
        <f>IF(_xlfn.IFERROR(FIND("W",D509,1),0)&lt;&gt;0,"W",0)</f>
        <v>793</v>
      </c>
      <c r="C509" t="s" s="840">
        <v>285</v>
      </c>
      <c r="D509" t="s" s="840">
        <v>1113</v>
      </c>
      <c r="E509" s="51">
        <v>0</v>
      </c>
    </row>
    <row r="510" s="827" customFormat="1" ht="15.35" customHeight="1">
      <c r="A510" t="s" s="842">
        <f>MID(D510,LEN(C510)+2,LEN(D510)-LEN(C510))</f>
        <v>84</v>
      </c>
      <c r="B510" t="s" s="840">
        <f>IF(_xlfn.IFERROR(FIND("W",D510,1),0)&lt;&gt;0,"W",0)</f>
        <v>793</v>
      </c>
      <c r="C510" t="s" s="840">
        <v>285</v>
      </c>
      <c r="D510" t="s" s="840">
        <v>1114</v>
      </c>
      <c r="E510" s="51">
        <v>0</v>
      </c>
    </row>
    <row r="511" s="827" customFormat="1" ht="15.35" customHeight="1">
      <c r="A511" t="s" s="842">
        <f>MID(D511,LEN(C511)+2,LEN(D511)-LEN(C511))</f>
        <v>85</v>
      </c>
      <c r="B511" t="s" s="840">
        <f>IF(_xlfn.IFERROR(FIND("W",D511,1),0)&lt;&gt;0,"W",0)</f>
        <v>793</v>
      </c>
      <c r="C511" t="s" s="840">
        <v>285</v>
      </c>
      <c r="D511" t="s" s="840">
        <v>1115</v>
      </c>
      <c r="E511" s="51">
        <v>0</v>
      </c>
    </row>
    <row r="512" s="827" customFormat="1" ht="15.35" customHeight="1">
      <c r="A512" t="s" s="842">
        <f>MID(D512,LEN(C512)+2,LEN(D512)-LEN(C512))</f>
        <v>86</v>
      </c>
      <c r="B512" t="s" s="840">
        <f>IF(_xlfn.IFERROR(FIND("W",D512,1),0)&lt;&gt;0,"W",0)</f>
        <v>793</v>
      </c>
      <c r="C512" t="s" s="840">
        <v>285</v>
      </c>
      <c r="D512" t="s" s="840">
        <v>1116</v>
      </c>
      <c r="E512" s="51">
        <v>0</v>
      </c>
    </row>
    <row r="513" s="827" customFormat="1" ht="15.35" customHeight="1">
      <c r="A513" t="s" s="842">
        <f>MID(D513,LEN(C513)+2,LEN(D513)-LEN(C513))</f>
        <v>88</v>
      </c>
      <c r="B513" t="s" s="840">
        <f>IF(_xlfn.IFERROR(FIND("W",D513,1),0)&lt;&gt;0,"W",0)</f>
        <v>793</v>
      </c>
      <c r="C513" t="s" s="840">
        <v>285</v>
      </c>
      <c r="D513" t="s" s="840">
        <v>1117</v>
      </c>
      <c r="E513" s="51">
        <v>0</v>
      </c>
    </row>
    <row r="514" s="827" customFormat="1" ht="15.35" customHeight="1">
      <c r="A514" t="s" s="842">
        <f>MID(D514,LEN(C514)+2,LEN(D514)-LEN(C514))</f>
        <v>89</v>
      </c>
      <c r="B514" t="s" s="840">
        <f>IF(_xlfn.IFERROR(FIND("W",D514,1),0)&lt;&gt;0,"W",0)</f>
        <v>793</v>
      </c>
      <c r="C514" t="s" s="840">
        <v>285</v>
      </c>
      <c r="D514" t="s" s="840">
        <v>1118</v>
      </c>
      <c r="E514" s="51">
        <v>0</v>
      </c>
    </row>
    <row r="515" s="827" customFormat="1" ht="15.35" customHeight="1">
      <c r="A515" t="s" s="842">
        <f>MID(D515,LEN(C515)+2,LEN(D515)-LEN(C515))</f>
        <v>77</v>
      </c>
      <c r="B515" t="s" s="840">
        <f>IF(_xlfn.IFERROR(FIND("W",D515,1),0)&lt;&gt;0,"W",0)</f>
        <v>793</v>
      </c>
      <c r="C515" t="s" s="840">
        <v>288</v>
      </c>
      <c r="D515" t="s" s="840">
        <v>1119</v>
      </c>
      <c r="E515" s="51">
        <v>0</v>
      </c>
    </row>
    <row r="516" s="827" customFormat="1" ht="15.35" customHeight="1">
      <c r="A516" t="s" s="842">
        <f>MID(D516,LEN(C516)+2,LEN(D516)-LEN(C516))</f>
        <v>79</v>
      </c>
      <c r="B516" t="s" s="840">
        <f>IF(_xlfn.IFERROR(FIND("W",D516,1),0)&lt;&gt;0,"W",0)</f>
        <v>793</v>
      </c>
      <c r="C516" t="s" s="840">
        <v>288</v>
      </c>
      <c r="D516" t="s" s="840">
        <v>1120</v>
      </c>
      <c r="E516" s="51">
        <v>0</v>
      </c>
    </row>
    <row r="517" s="827" customFormat="1" ht="15.35" customHeight="1">
      <c r="A517" t="s" s="842">
        <f>MID(D517,LEN(C517)+2,LEN(D517)-LEN(C517))</f>
        <v>80</v>
      </c>
      <c r="B517" t="s" s="840">
        <f>IF(_xlfn.IFERROR(FIND("W",D517,1),0)&lt;&gt;0,"W",0)</f>
        <v>793</v>
      </c>
      <c r="C517" t="s" s="840">
        <v>288</v>
      </c>
      <c r="D517" t="s" s="840">
        <v>1121</v>
      </c>
      <c r="E517" s="51">
        <v>0</v>
      </c>
    </row>
    <row r="518" s="827" customFormat="1" ht="15.35" customHeight="1">
      <c r="A518" t="s" s="842">
        <f>MID(D518,LEN(C518)+2,LEN(D518)-LEN(C518))</f>
        <v>81</v>
      </c>
      <c r="B518" t="s" s="840">
        <f>IF(_xlfn.IFERROR(FIND("W",D518,1),0)&lt;&gt;0,"W",0)</f>
        <v>793</v>
      </c>
      <c r="C518" t="s" s="840">
        <v>288</v>
      </c>
      <c r="D518" t="s" s="840">
        <v>1122</v>
      </c>
      <c r="E518" s="51">
        <v>0</v>
      </c>
    </row>
    <row r="519" s="827" customFormat="1" ht="15.35" customHeight="1">
      <c r="A519" t="s" s="842">
        <f>MID(D519,LEN(C519)+2,LEN(D519)-LEN(C519))</f>
        <v>82</v>
      </c>
      <c r="B519" t="s" s="840">
        <f>IF(_xlfn.IFERROR(FIND("W",D519,1),0)&lt;&gt;0,"W",0)</f>
        <v>793</v>
      </c>
      <c r="C519" t="s" s="840">
        <v>288</v>
      </c>
      <c r="D519" t="s" s="840">
        <v>1123</v>
      </c>
      <c r="E519" s="51">
        <v>0</v>
      </c>
    </row>
    <row r="520" s="827" customFormat="1" ht="15.35" customHeight="1">
      <c r="A520" t="s" s="842">
        <f>MID(D520,LEN(C520)+2,LEN(D520)-LEN(C520))</f>
        <v>83</v>
      </c>
      <c r="B520" t="s" s="840">
        <f>IF(_xlfn.IFERROR(FIND("W",D520,1),0)&lt;&gt;0,"W",0)</f>
        <v>793</v>
      </c>
      <c r="C520" t="s" s="840">
        <v>288</v>
      </c>
      <c r="D520" t="s" s="840">
        <v>1124</v>
      </c>
      <c r="E520" s="51">
        <v>0</v>
      </c>
    </row>
    <row r="521" s="827" customFormat="1" ht="15.35" customHeight="1">
      <c r="A521" t="s" s="842">
        <f>MID(D521,LEN(C521)+2,LEN(D521)-LEN(C521))</f>
        <v>87</v>
      </c>
      <c r="B521" t="s" s="840">
        <f>IF(_xlfn.IFERROR(FIND("W",D521,1),0)&lt;&gt;0,"W",0)</f>
        <v>793</v>
      </c>
      <c r="C521" t="s" s="840">
        <v>288</v>
      </c>
      <c r="D521" t="s" s="840">
        <v>1125</v>
      </c>
      <c r="E521" s="51">
        <v>0</v>
      </c>
    </row>
    <row r="522" s="827" customFormat="1" ht="15.35" customHeight="1">
      <c r="A522" t="s" s="842">
        <f>MID(D522,LEN(C522)+2,LEN(D522)-LEN(C522))</f>
        <v>78</v>
      </c>
      <c r="B522" t="s" s="840">
        <f>IF(_xlfn.IFERROR(FIND("W",D522,1),0)&lt;&gt;0,"W",0)</f>
        <v>793</v>
      </c>
      <c r="C522" t="s" s="840">
        <v>288</v>
      </c>
      <c r="D522" t="s" s="840">
        <v>1126</v>
      </c>
      <c r="E522" s="51">
        <v>0</v>
      </c>
    </row>
    <row r="523" s="827" customFormat="1" ht="15.35" customHeight="1">
      <c r="A523" t="s" s="842">
        <f>MID(D523,LEN(C523)+2,LEN(D523)-LEN(C523))</f>
        <v>84</v>
      </c>
      <c r="B523" t="s" s="840">
        <f>IF(_xlfn.IFERROR(FIND("W",D523,1),0)&lt;&gt;0,"W",0)</f>
        <v>793</v>
      </c>
      <c r="C523" t="s" s="840">
        <v>288</v>
      </c>
      <c r="D523" t="s" s="840">
        <v>1127</v>
      </c>
      <c r="E523" s="51">
        <v>0</v>
      </c>
    </row>
    <row r="524" s="827" customFormat="1" ht="15.35" customHeight="1">
      <c r="A524" t="s" s="842">
        <f>MID(D524,LEN(C524)+2,LEN(D524)-LEN(C524))</f>
        <v>85</v>
      </c>
      <c r="B524" t="s" s="840">
        <f>IF(_xlfn.IFERROR(FIND("W",D524,1),0)&lt;&gt;0,"W",0)</f>
        <v>793</v>
      </c>
      <c r="C524" t="s" s="840">
        <v>288</v>
      </c>
      <c r="D524" t="s" s="840">
        <v>1128</v>
      </c>
      <c r="E524" s="51">
        <v>0</v>
      </c>
    </row>
    <row r="525" s="827" customFormat="1" ht="15.35" customHeight="1">
      <c r="A525" t="s" s="842">
        <f>MID(D525,LEN(C525)+2,LEN(D525)-LEN(C525))</f>
        <v>86</v>
      </c>
      <c r="B525" t="s" s="840">
        <f>IF(_xlfn.IFERROR(FIND("W",D525,1),0)&lt;&gt;0,"W",0)</f>
        <v>793</v>
      </c>
      <c r="C525" t="s" s="840">
        <v>288</v>
      </c>
      <c r="D525" t="s" s="840">
        <v>1129</v>
      </c>
      <c r="E525" s="51">
        <v>0</v>
      </c>
    </row>
    <row r="526" s="827" customFormat="1" ht="15.35" customHeight="1">
      <c r="A526" t="s" s="842">
        <f>MID(D526,LEN(C526)+2,LEN(D526)-LEN(C526))</f>
        <v>88</v>
      </c>
      <c r="B526" t="s" s="840">
        <f>IF(_xlfn.IFERROR(FIND("W",D526,1),0)&lt;&gt;0,"W",0)</f>
        <v>793</v>
      </c>
      <c r="C526" t="s" s="840">
        <v>288</v>
      </c>
      <c r="D526" t="s" s="840">
        <v>1130</v>
      </c>
      <c r="E526" s="51">
        <v>0</v>
      </c>
    </row>
    <row r="527" s="827" customFormat="1" ht="15.35" customHeight="1">
      <c r="A527" t="s" s="842">
        <f>MID(D527,LEN(C527)+2,LEN(D527)-LEN(C527))</f>
        <v>89</v>
      </c>
      <c r="B527" t="s" s="840">
        <f>IF(_xlfn.IFERROR(FIND("W",D527,1),0)&lt;&gt;0,"W",0)</f>
        <v>793</v>
      </c>
      <c r="C527" t="s" s="840">
        <v>288</v>
      </c>
      <c r="D527" t="s" s="840">
        <v>1131</v>
      </c>
      <c r="E527" s="51">
        <v>0</v>
      </c>
    </row>
    <row r="528" s="827" customFormat="1" ht="15.35" customHeight="1">
      <c r="A528" t="s" s="842">
        <f>MID(D528,LEN(C528)+2,LEN(D528)-LEN(C528))</f>
        <v>77</v>
      </c>
      <c r="B528" t="s" s="840">
        <f>IF(_xlfn.IFERROR(FIND("W",D528,1),0)&lt;&gt;0,"W",0)</f>
        <v>793</v>
      </c>
      <c r="C528" t="s" s="840">
        <v>291</v>
      </c>
      <c r="D528" t="s" s="840">
        <v>1132</v>
      </c>
      <c r="E528" s="51">
        <v>0</v>
      </c>
    </row>
    <row r="529" s="827" customFormat="1" ht="15.35" customHeight="1">
      <c r="A529" t="s" s="842">
        <f>MID(D529,LEN(C529)+2,LEN(D529)-LEN(C529))</f>
        <v>79</v>
      </c>
      <c r="B529" t="s" s="840">
        <f>IF(_xlfn.IFERROR(FIND("W",D529,1),0)&lt;&gt;0,"W",0)</f>
        <v>793</v>
      </c>
      <c r="C529" t="s" s="840">
        <v>291</v>
      </c>
      <c r="D529" t="s" s="840">
        <v>1133</v>
      </c>
      <c r="E529" s="51">
        <v>0</v>
      </c>
    </row>
    <row r="530" s="827" customFormat="1" ht="15.35" customHeight="1">
      <c r="A530" t="s" s="842">
        <f>MID(D530,LEN(C530)+2,LEN(D530)-LEN(C530))</f>
        <v>80</v>
      </c>
      <c r="B530" t="s" s="840">
        <f>IF(_xlfn.IFERROR(FIND("W",D530,1),0)&lt;&gt;0,"W",0)</f>
        <v>793</v>
      </c>
      <c r="C530" t="s" s="840">
        <v>291</v>
      </c>
      <c r="D530" t="s" s="840">
        <v>1134</v>
      </c>
      <c r="E530" s="51">
        <v>0</v>
      </c>
    </row>
    <row r="531" s="827" customFormat="1" ht="15.35" customHeight="1">
      <c r="A531" t="s" s="842">
        <f>MID(D531,LEN(C531)+2,LEN(D531)-LEN(C531))</f>
        <v>81</v>
      </c>
      <c r="B531" t="s" s="840">
        <f>IF(_xlfn.IFERROR(FIND("W",D531,1),0)&lt;&gt;0,"W",0)</f>
        <v>793</v>
      </c>
      <c r="C531" t="s" s="840">
        <v>291</v>
      </c>
      <c r="D531" t="s" s="840">
        <v>1135</v>
      </c>
      <c r="E531" s="51">
        <v>0</v>
      </c>
    </row>
    <row r="532" s="827" customFormat="1" ht="15.35" customHeight="1">
      <c r="A532" t="s" s="842">
        <f>MID(D532,LEN(C532)+2,LEN(D532)-LEN(C532))</f>
        <v>82</v>
      </c>
      <c r="B532" t="s" s="840">
        <f>IF(_xlfn.IFERROR(FIND("W",D532,1),0)&lt;&gt;0,"W",0)</f>
        <v>793</v>
      </c>
      <c r="C532" t="s" s="840">
        <v>291</v>
      </c>
      <c r="D532" t="s" s="840">
        <v>1136</v>
      </c>
      <c r="E532" s="51">
        <v>0</v>
      </c>
    </row>
    <row r="533" s="827" customFormat="1" ht="15.35" customHeight="1">
      <c r="A533" t="s" s="842">
        <f>MID(D533,LEN(C533)+2,LEN(D533)-LEN(C533))</f>
        <v>83</v>
      </c>
      <c r="B533" t="s" s="840">
        <f>IF(_xlfn.IFERROR(FIND("W",D533,1),0)&lt;&gt;0,"W",0)</f>
        <v>793</v>
      </c>
      <c r="C533" t="s" s="840">
        <v>291</v>
      </c>
      <c r="D533" t="s" s="840">
        <v>1137</v>
      </c>
      <c r="E533" s="51">
        <v>0</v>
      </c>
    </row>
    <row r="534" s="827" customFormat="1" ht="15.35" customHeight="1">
      <c r="A534" t="s" s="842">
        <f>MID(D534,LEN(C534)+2,LEN(D534)-LEN(C534))</f>
        <v>87</v>
      </c>
      <c r="B534" t="s" s="840">
        <f>IF(_xlfn.IFERROR(FIND("W",D534,1),0)&lt;&gt;0,"W",0)</f>
        <v>793</v>
      </c>
      <c r="C534" t="s" s="840">
        <v>291</v>
      </c>
      <c r="D534" t="s" s="840">
        <v>1138</v>
      </c>
      <c r="E534" s="51">
        <v>0</v>
      </c>
    </row>
    <row r="535" s="827" customFormat="1" ht="15.35" customHeight="1">
      <c r="A535" t="s" s="842">
        <f>MID(D535,LEN(C535)+2,LEN(D535)-LEN(C535))</f>
        <v>78</v>
      </c>
      <c r="B535" t="s" s="840">
        <f>IF(_xlfn.IFERROR(FIND("W",D535,1),0)&lt;&gt;0,"W",0)</f>
        <v>793</v>
      </c>
      <c r="C535" t="s" s="840">
        <v>291</v>
      </c>
      <c r="D535" t="s" s="840">
        <v>1139</v>
      </c>
      <c r="E535" s="51">
        <v>0</v>
      </c>
    </row>
    <row r="536" s="827" customFormat="1" ht="15.35" customHeight="1">
      <c r="A536" t="s" s="842">
        <f>MID(D536,LEN(C536)+2,LEN(D536)-LEN(C536))</f>
        <v>84</v>
      </c>
      <c r="B536" t="s" s="840">
        <f>IF(_xlfn.IFERROR(FIND("W",D536,1),0)&lt;&gt;0,"W",0)</f>
        <v>793</v>
      </c>
      <c r="C536" t="s" s="840">
        <v>291</v>
      </c>
      <c r="D536" t="s" s="840">
        <v>1140</v>
      </c>
      <c r="E536" s="51">
        <v>0</v>
      </c>
    </row>
    <row r="537" s="827" customFormat="1" ht="15.35" customHeight="1">
      <c r="A537" t="s" s="842">
        <f>MID(D537,LEN(C537)+2,LEN(D537)-LEN(C537))</f>
        <v>85</v>
      </c>
      <c r="B537" t="s" s="840">
        <f>IF(_xlfn.IFERROR(FIND("W",D537,1),0)&lt;&gt;0,"W",0)</f>
        <v>793</v>
      </c>
      <c r="C537" t="s" s="840">
        <v>291</v>
      </c>
      <c r="D537" t="s" s="840">
        <v>1141</v>
      </c>
      <c r="E537" s="51">
        <v>0</v>
      </c>
    </row>
    <row r="538" s="827" customFormat="1" ht="15.35" customHeight="1">
      <c r="A538" t="s" s="842">
        <f>MID(D538,LEN(C538)+2,LEN(D538)-LEN(C538))</f>
        <v>86</v>
      </c>
      <c r="B538" t="s" s="840">
        <f>IF(_xlfn.IFERROR(FIND("W",D538,1),0)&lt;&gt;0,"W",0)</f>
        <v>793</v>
      </c>
      <c r="C538" t="s" s="840">
        <v>291</v>
      </c>
      <c r="D538" t="s" s="840">
        <v>1142</v>
      </c>
      <c r="E538" s="51">
        <v>0</v>
      </c>
    </row>
    <row r="539" s="827" customFormat="1" ht="15.35" customHeight="1">
      <c r="A539" t="s" s="842">
        <f>MID(D539,LEN(C539)+2,LEN(D539)-LEN(C539))</f>
        <v>88</v>
      </c>
      <c r="B539" t="s" s="840">
        <f>IF(_xlfn.IFERROR(FIND("W",D539,1),0)&lt;&gt;0,"W",0)</f>
        <v>793</v>
      </c>
      <c r="C539" t="s" s="840">
        <v>291</v>
      </c>
      <c r="D539" t="s" s="840">
        <v>1143</v>
      </c>
      <c r="E539" s="51">
        <v>0</v>
      </c>
    </row>
    <row r="540" s="827" customFormat="1" ht="15.35" customHeight="1">
      <c r="A540" t="s" s="842">
        <f>MID(D540,LEN(C540)+2,LEN(D540)-LEN(C540))</f>
        <v>89</v>
      </c>
      <c r="B540" t="s" s="840">
        <f>IF(_xlfn.IFERROR(FIND("W",D540,1),0)&lt;&gt;0,"W",0)</f>
        <v>793</v>
      </c>
      <c r="C540" t="s" s="840">
        <v>291</v>
      </c>
      <c r="D540" t="s" s="840">
        <v>1144</v>
      </c>
      <c r="E540" s="51">
        <v>0</v>
      </c>
    </row>
    <row r="541" s="827" customFormat="1" ht="15.35" customHeight="1">
      <c r="A541" t="s" s="842">
        <f>MID(D541,LEN(C541)+2,LEN(D541)-LEN(C541))</f>
        <v>77</v>
      </c>
      <c r="B541" t="s" s="840">
        <f>IF(_xlfn.IFERROR(FIND("W",D541,1),0)&lt;&gt;0,"W",0)</f>
        <v>793</v>
      </c>
      <c r="C541" t="s" s="840">
        <v>294</v>
      </c>
      <c r="D541" t="s" s="840">
        <v>1145</v>
      </c>
      <c r="E541" s="51">
        <v>0</v>
      </c>
    </row>
    <row r="542" s="827" customFormat="1" ht="15.35" customHeight="1">
      <c r="A542" t="s" s="842">
        <f>MID(D542,LEN(C542)+2,LEN(D542)-LEN(C542))</f>
        <v>79</v>
      </c>
      <c r="B542" t="s" s="840">
        <f>IF(_xlfn.IFERROR(FIND("W",D542,1),0)&lt;&gt;0,"W",0)</f>
        <v>793</v>
      </c>
      <c r="C542" t="s" s="840">
        <v>294</v>
      </c>
      <c r="D542" t="s" s="840">
        <v>1146</v>
      </c>
      <c r="E542" s="51">
        <v>0</v>
      </c>
    </row>
    <row r="543" s="827" customFormat="1" ht="15.35" customHeight="1">
      <c r="A543" t="s" s="842">
        <f>MID(D543,LEN(C543)+2,LEN(D543)-LEN(C543))</f>
        <v>80</v>
      </c>
      <c r="B543" t="s" s="840">
        <f>IF(_xlfn.IFERROR(FIND("W",D543,1),0)&lt;&gt;0,"W",0)</f>
        <v>793</v>
      </c>
      <c r="C543" t="s" s="840">
        <v>294</v>
      </c>
      <c r="D543" t="s" s="840">
        <v>1147</v>
      </c>
      <c r="E543" s="51">
        <v>0</v>
      </c>
    </row>
    <row r="544" s="827" customFormat="1" ht="15.35" customHeight="1">
      <c r="A544" t="s" s="842">
        <f>MID(D544,LEN(C544)+2,LEN(D544)-LEN(C544))</f>
        <v>81</v>
      </c>
      <c r="B544" t="s" s="840">
        <f>IF(_xlfn.IFERROR(FIND("W",D544,1),0)&lt;&gt;0,"W",0)</f>
        <v>793</v>
      </c>
      <c r="C544" t="s" s="840">
        <v>294</v>
      </c>
      <c r="D544" t="s" s="840">
        <v>1148</v>
      </c>
      <c r="E544" s="51">
        <v>0</v>
      </c>
    </row>
    <row r="545" s="827" customFormat="1" ht="15.35" customHeight="1">
      <c r="A545" t="s" s="842">
        <f>MID(D545,LEN(C545)+2,LEN(D545)-LEN(C545))</f>
        <v>82</v>
      </c>
      <c r="B545" t="s" s="840">
        <f>IF(_xlfn.IFERROR(FIND("W",D545,1),0)&lt;&gt;0,"W",0)</f>
        <v>793</v>
      </c>
      <c r="C545" t="s" s="840">
        <v>294</v>
      </c>
      <c r="D545" t="s" s="840">
        <v>1149</v>
      </c>
      <c r="E545" s="51">
        <v>0</v>
      </c>
    </row>
    <row r="546" s="827" customFormat="1" ht="15.35" customHeight="1">
      <c r="A546" t="s" s="842">
        <f>MID(D546,LEN(C546)+2,LEN(D546)-LEN(C546))</f>
        <v>83</v>
      </c>
      <c r="B546" t="s" s="840">
        <f>IF(_xlfn.IFERROR(FIND("W",D546,1),0)&lt;&gt;0,"W",0)</f>
        <v>793</v>
      </c>
      <c r="C546" t="s" s="840">
        <v>294</v>
      </c>
      <c r="D546" t="s" s="840">
        <v>1150</v>
      </c>
      <c r="E546" s="51">
        <v>0</v>
      </c>
    </row>
    <row r="547" s="827" customFormat="1" ht="15.35" customHeight="1">
      <c r="A547" t="s" s="842">
        <f>MID(D547,LEN(C547)+2,LEN(D547)-LEN(C547))</f>
        <v>87</v>
      </c>
      <c r="B547" t="s" s="840">
        <f>IF(_xlfn.IFERROR(FIND("W",D547,1),0)&lt;&gt;0,"W",0)</f>
        <v>793</v>
      </c>
      <c r="C547" t="s" s="840">
        <v>294</v>
      </c>
      <c r="D547" t="s" s="840">
        <v>1151</v>
      </c>
      <c r="E547" s="51">
        <v>0</v>
      </c>
    </row>
    <row r="548" s="827" customFormat="1" ht="15.35" customHeight="1">
      <c r="A548" t="s" s="842">
        <f>MID(D548,LEN(C548)+2,LEN(D548)-LEN(C548))</f>
        <v>78</v>
      </c>
      <c r="B548" t="s" s="840">
        <f>IF(_xlfn.IFERROR(FIND("W",D548,1),0)&lt;&gt;0,"W",0)</f>
        <v>793</v>
      </c>
      <c r="C548" t="s" s="840">
        <v>294</v>
      </c>
      <c r="D548" t="s" s="840">
        <v>1152</v>
      </c>
      <c r="E548" s="51">
        <v>0</v>
      </c>
    </row>
    <row r="549" s="827" customFormat="1" ht="15.35" customHeight="1">
      <c r="A549" t="s" s="842">
        <f>MID(D549,LEN(C549)+2,LEN(D549)-LEN(C549))</f>
        <v>84</v>
      </c>
      <c r="B549" t="s" s="840">
        <f>IF(_xlfn.IFERROR(FIND("W",D549,1),0)&lt;&gt;0,"W",0)</f>
        <v>793</v>
      </c>
      <c r="C549" t="s" s="840">
        <v>294</v>
      </c>
      <c r="D549" t="s" s="840">
        <v>1153</v>
      </c>
      <c r="E549" s="51">
        <v>0</v>
      </c>
    </row>
    <row r="550" s="827" customFormat="1" ht="15.35" customHeight="1">
      <c r="A550" t="s" s="842">
        <f>MID(D550,LEN(C550)+2,LEN(D550)-LEN(C550))</f>
        <v>85</v>
      </c>
      <c r="B550" t="s" s="840">
        <f>IF(_xlfn.IFERROR(FIND("W",D550,1),0)&lt;&gt;0,"W",0)</f>
        <v>793</v>
      </c>
      <c r="C550" t="s" s="840">
        <v>294</v>
      </c>
      <c r="D550" t="s" s="840">
        <v>1154</v>
      </c>
      <c r="E550" s="51">
        <v>0</v>
      </c>
    </row>
    <row r="551" s="827" customFormat="1" ht="15.35" customHeight="1">
      <c r="A551" t="s" s="842">
        <f>MID(D551,LEN(C551)+2,LEN(D551)-LEN(C551))</f>
        <v>86</v>
      </c>
      <c r="B551" t="s" s="840">
        <f>IF(_xlfn.IFERROR(FIND("W",D551,1),0)&lt;&gt;0,"W",0)</f>
        <v>793</v>
      </c>
      <c r="C551" t="s" s="840">
        <v>294</v>
      </c>
      <c r="D551" t="s" s="840">
        <v>1155</v>
      </c>
      <c r="E551" s="51">
        <v>0</v>
      </c>
    </row>
    <row r="552" s="827" customFormat="1" ht="15.35" customHeight="1">
      <c r="A552" t="s" s="842">
        <f>MID(D552,LEN(C552)+2,LEN(D552)-LEN(C552))</f>
        <v>88</v>
      </c>
      <c r="B552" t="s" s="840">
        <f>IF(_xlfn.IFERROR(FIND("W",D552,1),0)&lt;&gt;0,"W",0)</f>
        <v>793</v>
      </c>
      <c r="C552" t="s" s="840">
        <v>294</v>
      </c>
      <c r="D552" t="s" s="840">
        <v>1156</v>
      </c>
      <c r="E552" s="51">
        <v>0</v>
      </c>
    </row>
    <row r="553" s="827" customFormat="1" ht="15.35" customHeight="1">
      <c r="A553" t="s" s="842">
        <f>MID(D553,LEN(C553)+2,LEN(D553)-LEN(C553))</f>
        <v>89</v>
      </c>
      <c r="B553" t="s" s="840">
        <f>IF(_xlfn.IFERROR(FIND("W",D553,1),0)&lt;&gt;0,"W",0)</f>
        <v>793</v>
      </c>
      <c r="C553" t="s" s="840">
        <v>294</v>
      </c>
      <c r="D553" t="s" s="840">
        <v>1157</v>
      </c>
      <c r="E553" s="51">
        <v>0</v>
      </c>
    </row>
    <row r="554" s="827" customFormat="1" ht="15.35" customHeight="1">
      <c r="A554" t="s" s="842">
        <f>MID(D554,LEN(C554)+2,LEN(D554)-LEN(C554))</f>
        <v>77</v>
      </c>
      <c r="B554" t="s" s="840">
        <f>IF(_xlfn.IFERROR(FIND("W",D554,1),0)&lt;&gt;0,"W",0)</f>
        <v>793</v>
      </c>
      <c r="C554" t="s" s="840">
        <v>298</v>
      </c>
      <c r="D554" t="s" s="840">
        <v>1158</v>
      </c>
      <c r="E554" s="51">
        <v>0</v>
      </c>
    </row>
    <row r="555" s="827" customFormat="1" ht="15.35" customHeight="1">
      <c r="A555" t="s" s="842">
        <f>MID(D555,LEN(C555)+2,LEN(D555)-LEN(C555))</f>
        <v>79</v>
      </c>
      <c r="B555" t="s" s="840">
        <f>IF(_xlfn.IFERROR(FIND("W",D555,1),0)&lt;&gt;0,"W",0)</f>
        <v>793</v>
      </c>
      <c r="C555" t="s" s="840">
        <v>298</v>
      </c>
      <c r="D555" t="s" s="840">
        <v>1159</v>
      </c>
      <c r="E555" s="51">
        <v>0</v>
      </c>
    </row>
    <row r="556" s="827" customFormat="1" ht="15.35" customHeight="1">
      <c r="A556" t="s" s="842">
        <f>MID(D556,LEN(C556)+2,LEN(D556)-LEN(C556))</f>
        <v>80</v>
      </c>
      <c r="B556" t="s" s="840">
        <f>IF(_xlfn.IFERROR(FIND("W",D556,1),0)&lt;&gt;0,"W",0)</f>
        <v>793</v>
      </c>
      <c r="C556" t="s" s="840">
        <v>298</v>
      </c>
      <c r="D556" t="s" s="840">
        <v>1160</v>
      </c>
      <c r="E556" s="51">
        <v>0</v>
      </c>
    </row>
    <row r="557" s="827" customFormat="1" ht="15.35" customHeight="1">
      <c r="A557" t="s" s="842">
        <f>MID(D557,LEN(C557)+2,LEN(D557)-LEN(C557))</f>
        <v>81</v>
      </c>
      <c r="B557" t="s" s="840">
        <f>IF(_xlfn.IFERROR(FIND("W",D557,1),0)&lt;&gt;0,"W",0)</f>
        <v>793</v>
      </c>
      <c r="C557" t="s" s="840">
        <v>298</v>
      </c>
      <c r="D557" t="s" s="840">
        <v>1161</v>
      </c>
      <c r="E557" s="51">
        <v>0</v>
      </c>
    </row>
    <row r="558" s="827" customFormat="1" ht="15.35" customHeight="1">
      <c r="A558" t="s" s="842">
        <f>MID(D558,LEN(C558)+2,LEN(D558)-LEN(C558))</f>
        <v>82</v>
      </c>
      <c r="B558" t="s" s="840">
        <f>IF(_xlfn.IFERROR(FIND("W",D558,1),0)&lt;&gt;0,"W",0)</f>
        <v>793</v>
      </c>
      <c r="C558" t="s" s="840">
        <v>298</v>
      </c>
      <c r="D558" t="s" s="840">
        <v>1162</v>
      </c>
      <c r="E558" s="51">
        <v>0</v>
      </c>
    </row>
    <row r="559" s="827" customFormat="1" ht="15.35" customHeight="1">
      <c r="A559" t="s" s="842">
        <f>MID(D559,LEN(C559)+2,LEN(D559)-LEN(C559))</f>
        <v>83</v>
      </c>
      <c r="B559" t="s" s="840">
        <f>IF(_xlfn.IFERROR(FIND("W",D559,1),0)&lt;&gt;0,"W",0)</f>
        <v>793</v>
      </c>
      <c r="C559" t="s" s="840">
        <v>298</v>
      </c>
      <c r="D559" t="s" s="840">
        <v>1163</v>
      </c>
      <c r="E559" s="51">
        <v>0</v>
      </c>
    </row>
    <row r="560" s="827" customFormat="1" ht="15.35" customHeight="1">
      <c r="A560" t="s" s="842">
        <f>MID(D560,LEN(C560)+2,LEN(D560)-LEN(C560))</f>
        <v>87</v>
      </c>
      <c r="B560" t="s" s="840">
        <f>IF(_xlfn.IFERROR(FIND("W",D560,1),0)&lt;&gt;0,"W",0)</f>
        <v>793</v>
      </c>
      <c r="C560" t="s" s="840">
        <v>298</v>
      </c>
      <c r="D560" t="s" s="840">
        <v>1164</v>
      </c>
      <c r="E560" s="51">
        <v>0</v>
      </c>
    </row>
    <row r="561" s="827" customFormat="1" ht="15.35" customHeight="1">
      <c r="A561" t="s" s="842">
        <f>MID(D561,LEN(C561)+2,LEN(D561)-LEN(C561))</f>
        <v>78</v>
      </c>
      <c r="B561" t="s" s="840">
        <f>IF(_xlfn.IFERROR(FIND("W",D561,1),0)&lt;&gt;0,"W",0)</f>
        <v>793</v>
      </c>
      <c r="C561" t="s" s="840">
        <v>298</v>
      </c>
      <c r="D561" t="s" s="840">
        <v>1165</v>
      </c>
      <c r="E561" s="51">
        <v>0</v>
      </c>
    </row>
    <row r="562" s="827" customFormat="1" ht="15.35" customHeight="1">
      <c r="A562" t="s" s="842">
        <f>MID(D562,LEN(C562)+2,LEN(D562)-LEN(C562))</f>
        <v>84</v>
      </c>
      <c r="B562" t="s" s="840">
        <f>IF(_xlfn.IFERROR(FIND("W",D562,1),0)&lt;&gt;0,"W",0)</f>
        <v>793</v>
      </c>
      <c r="C562" t="s" s="840">
        <v>298</v>
      </c>
      <c r="D562" t="s" s="840">
        <v>1166</v>
      </c>
      <c r="E562" s="51">
        <v>0</v>
      </c>
    </row>
    <row r="563" s="827" customFormat="1" ht="15.35" customHeight="1">
      <c r="A563" t="s" s="842">
        <f>MID(D563,LEN(C563)+2,LEN(D563)-LEN(C563))</f>
        <v>85</v>
      </c>
      <c r="B563" t="s" s="840">
        <f>IF(_xlfn.IFERROR(FIND("W",D563,1),0)&lt;&gt;0,"W",0)</f>
        <v>793</v>
      </c>
      <c r="C563" t="s" s="840">
        <v>298</v>
      </c>
      <c r="D563" t="s" s="840">
        <v>1167</v>
      </c>
      <c r="E563" s="51">
        <v>0</v>
      </c>
    </row>
    <row r="564" s="827" customFormat="1" ht="15.35" customHeight="1">
      <c r="A564" t="s" s="842">
        <f>MID(D564,LEN(C564)+2,LEN(D564)-LEN(C564))</f>
        <v>86</v>
      </c>
      <c r="B564" t="s" s="840">
        <f>IF(_xlfn.IFERROR(FIND("W",D564,1),0)&lt;&gt;0,"W",0)</f>
        <v>793</v>
      </c>
      <c r="C564" t="s" s="840">
        <v>298</v>
      </c>
      <c r="D564" t="s" s="840">
        <v>1168</v>
      </c>
      <c r="E564" s="51">
        <v>0</v>
      </c>
    </row>
    <row r="565" s="827" customFormat="1" ht="15.35" customHeight="1">
      <c r="A565" t="s" s="842">
        <f>MID(D565,LEN(C565)+2,LEN(D565)-LEN(C565))</f>
        <v>88</v>
      </c>
      <c r="B565" t="s" s="840">
        <f>IF(_xlfn.IFERROR(FIND("W",D565,1),0)&lt;&gt;0,"W",0)</f>
        <v>793</v>
      </c>
      <c r="C565" t="s" s="840">
        <v>298</v>
      </c>
      <c r="D565" t="s" s="840">
        <v>1169</v>
      </c>
      <c r="E565" s="51">
        <v>0</v>
      </c>
    </row>
    <row r="566" s="827" customFormat="1" ht="15.35" customHeight="1">
      <c r="A566" t="s" s="842">
        <f>MID(D566,LEN(C566)+2,LEN(D566)-LEN(C566))</f>
        <v>89</v>
      </c>
      <c r="B566" t="s" s="840">
        <f>IF(_xlfn.IFERROR(FIND("W",D566,1),0)&lt;&gt;0,"W",0)</f>
        <v>793</v>
      </c>
      <c r="C566" t="s" s="840">
        <v>298</v>
      </c>
      <c r="D566" t="s" s="840">
        <v>1170</v>
      </c>
      <c r="E566" s="51">
        <v>0</v>
      </c>
    </row>
    <row r="567" s="827" customFormat="1" ht="15.35" customHeight="1">
      <c r="A567" t="s" s="842">
        <f>MID(D567,LEN(C567)+2,LEN(D567)-LEN(C567))</f>
        <v>77</v>
      </c>
      <c r="B567" t="s" s="840">
        <f>IF(_xlfn.IFERROR(FIND("W",D567,1),0)&lt;&gt;0,"W",0)</f>
        <v>793</v>
      </c>
      <c r="C567" t="s" s="840">
        <v>301</v>
      </c>
      <c r="D567" t="s" s="840">
        <v>1171</v>
      </c>
      <c r="E567" s="51">
        <v>0</v>
      </c>
    </row>
    <row r="568" s="827" customFormat="1" ht="15.35" customHeight="1">
      <c r="A568" t="s" s="842">
        <f>MID(D568,LEN(C568)+2,LEN(D568)-LEN(C568))</f>
        <v>79</v>
      </c>
      <c r="B568" t="s" s="840">
        <f>IF(_xlfn.IFERROR(FIND("W",D568,1),0)&lt;&gt;0,"W",0)</f>
        <v>793</v>
      </c>
      <c r="C568" t="s" s="840">
        <v>301</v>
      </c>
      <c r="D568" t="s" s="840">
        <v>1172</v>
      </c>
      <c r="E568" s="51">
        <v>0</v>
      </c>
    </row>
    <row r="569" s="827" customFormat="1" ht="15.35" customHeight="1">
      <c r="A569" t="s" s="842">
        <f>MID(D569,LEN(C569)+2,LEN(D569)-LEN(C569))</f>
        <v>80</v>
      </c>
      <c r="B569" t="s" s="840">
        <f>IF(_xlfn.IFERROR(FIND("W",D569,1),0)&lt;&gt;0,"W",0)</f>
        <v>793</v>
      </c>
      <c r="C569" t="s" s="840">
        <v>301</v>
      </c>
      <c r="D569" t="s" s="840">
        <v>1173</v>
      </c>
      <c r="E569" s="51">
        <v>0</v>
      </c>
    </row>
    <row r="570" s="827" customFormat="1" ht="15.35" customHeight="1">
      <c r="A570" t="s" s="842">
        <f>MID(D570,LEN(C570)+2,LEN(D570)-LEN(C570))</f>
        <v>81</v>
      </c>
      <c r="B570" t="s" s="840">
        <f>IF(_xlfn.IFERROR(FIND("W",D570,1),0)&lt;&gt;0,"W",0)</f>
        <v>793</v>
      </c>
      <c r="C570" t="s" s="840">
        <v>301</v>
      </c>
      <c r="D570" t="s" s="840">
        <v>1174</v>
      </c>
      <c r="E570" s="51">
        <v>0</v>
      </c>
    </row>
    <row r="571" s="827" customFormat="1" ht="15.35" customHeight="1">
      <c r="A571" t="s" s="842">
        <f>MID(D571,LEN(C571)+2,LEN(D571)-LEN(C571))</f>
        <v>82</v>
      </c>
      <c r="B571" t="s" s="840">
        <f>IF(_xlfn.IFERROR(FIND("W",D571,1),0)&lt;&gt;0,"W",0)</f>
        <v>793</v>
      </c>
      <c r="C571" t="s" s="840">
        <v>301</v>
      </c>
      <c r="D571" t="s" s="840">
        <v>1175</v>
      </c>
      <c r="E571" s="51">
        <v>0</v>
      </c>
    </row>
    <row r="572" s="827" customFormat="1" ht="15.35" customHeight="1">
      <c r="A572" t="s" s="842">
        <f>MID(D572,LEN(C572)+2,LEN(D572)-LEN(C572))</f>
        <v>83</v>
      </c>
      <c r="B572" t="s" s="840">
        <f>IF(_xlfn.IFERROR(FIND("W",D572,1),0)&lt;&gt;0,"W",0)</f>
        <v>793</v>
      </c>
      <c r="C572" t="s" s="840">
        <v>301</v>
      </c>
      <c r="D572" t="s" s="840">
        <v>1176</v>
      </c>
      <c r="E572" s="51">
        <v>0</v>
      </c>
    </row>
    <row r="573" s="827" customFormat="1" ht="15.35" customHeight="1">
      <c r="A573" t="s" s="842">
        <f>MID(D573,LEN(C573)+2,LEN(D573)-LEN(C573))</f>
        <v>87</v>
      </c>
      <c r="B573" t="s" s="840">
        <f>IF(_xlfn.IFERROR(FIND("W",D573,1),0)&lt;&gt;0,"W",0)</f>
        <v>793</v>
      </c>
      <c r="C573" t="s" s="840">
        <v>301</v>
      </c>
      <c r="D573" t="s" s="840">
        <v>1177</v>
      </c>
      <c r="E573" s="51">
        <v>0</v>
      </c>
    </row>
    <row r="574" s="827" customFormat="1" ht="15.35" customHeight="1">
      <c r="A574" t="s" s="842">
        <f>MID(D574,LEN(C574)+2,LEN(D574)-LEN(C574))</f>
        <v>78</v>
      </c>
      <c r="B574" t="s" s="840">
        <f>IF(_xlfn.IFERROR(FIND("W",D574,1),0)&lt;&gt;0,"W",0)</f>
        <v>793</v>
      </c>
      <c r="C574" t="s" s="840">
        <v>301</v>
      </c>
      <c r="D574" t="s" s="840">
        <v>1178</v>
      </c>
      <c r="E574" s="51">
        <v>0</v>
      </c>
    </row>
    <row r="575" s="827" customFormat="1" ht="15.35" customHeight="1">
      <c r="A575" t="s" s="842">
        <f>MID(D575,LEN(C575)+2,LEN(D575)-LEN(C575))</f>
        <v>84</v>
      </c>
      <c r="B575" t="s" s="840">
        <f>IF(_xlfn.IFERROR(FIND("W",D575,1),0)&lt;&gt;0,"W",0)</f>
        <v>793</v>
      </c>
      <c r="C575" t="s" s="840">
        <v>301</v>
      </c>
      <c r="D575" t="s" s="840">
        <v>1179</v>
      </c>
      <c r="E575" s="51">
        <v>0</v>
      </c>
    </row>
    <row r="576" s="827" customFormat="1" ht="15.35" customHeight="1">
      <c r="A576" t="s" s="842">
        <f>MID(D576,LEN(C576)+2,LEN(D576)-LEN(C576))</f>
        <v>85</v>
      </c>
      <c r="B576" t="s" s="840">
        <f>IF(_xlfn.IFERROR(FIND("W",D576,1),0)&lt;&gt;0,"W",0)</f>
        <v>793</v>
      </c>
      <c r="C576" t="s" s="840">
        <v>301</v>
      </c>
      <c r="D576" t="s" s="840">
        <v>1180</v>
      </c>
      <c r="E576" s="51">
        <v>0</v>
      </c>
    </row>
    <row r="577" s="827" customFormat="1" ht="15.35" customHeight="1">
      <c r="A577" t="s" s="842">
        <f>MID(D577,LEN(C577)+2,LEN(D577)-LEN(C577))</f>
        <v>86</v>
      </c>
      <c r="B577" t="s" s="840">
        <f>IF(_xlfn.IFERROR(FIND("W",D577,1),0)&lt;&gt;0,"W",0)</f>
        <v>793</v>
      </c>
      <c r="C577" t="s" s="840">
        <v>301</v>
      </c>
      <c r="D577" t="s" s="840">
        <v>1181</v>
      </c>
      <c r="E577" s="51">
        <v>0</v>
      </c>
    </row>
    <row r="578" s="827" customFormat="1" ht="15.35" customHeight="1">
      <c r="A578" t="s" s="842">
        <f>MID(D578,LEN(C578)+2,LEN(D578)-LEN(C578))</f>
        <v>88</v>
      </c>
      <c r="B578" t="s" s="840">
        <f>IF(_xlfn.IFERROR(FIND("W",D578,1),0)&lt;&gt;0,"W",0)</f>
        <v>793</v>
      </c>
      <c r="C578" t="s" s="840">
        <v>301</v>
      </c>
      <c r="D578" t="s" s="840">
        <v>1182</v>
      </c>
      <c r="E578" s="51">
        <v>0</v>
      </c>
    </row>
    <row r="579" s="827" customFormat="1" ht="15.35" customHeight="1">
      <c r="A579" t="s" s="842">
        <f>MID(D579,LEN(C579)+2,LEN(D579)-LEN(C579))</f>
        <v>89</v>
      </c>
      <c r="B579" t="s" s="840">
        <f>IF(_xlfn.IFERROR(FIND("W",D579,1),0)&lt;&gt;0,"W",0)</f>
        <v>793</v>
      </c>
      <c r="C579" t="s" s="840">
        <v>301</v>
      </c>
      <c r="D579" t="s" s="840">
        <v>1183</v>
      </c>
      <c r="E579" s="51">
        <v>0</v>
      </c>
    </row>
    <row r="580" s="827" customFormat="1" ht="15.35" customHeight="1">
      <c r="A580" t="s" s="842">
        <f>MID(D580,LEN(C580)+2,LEN(D580)-LEN(C580))</f>
        <v>77</v>
      </c>
      <c r="B580" t="s" s="840">
        <f>IF(_xlfn.IFERROR(FIND("W",D580,1),0)&lt;&gt;0,"W",0)</f>
        <v>793</v>
      </c>
      <c r="C580" t="s" s="840">
        <v>304</v>
      </c>
      <c r="D580" t="s" s="840">
        <v>1184</v>
      </c>
      <c r="E580" s="51">
        <v>0</v>
      </c>
    </row>
    <row r="581" s="827" customFormat="1" ht="15.35" customHeight="1">
      <c r="A581" t="s" s="842">
        <f>MID(D581,LEN(C581)+2,LEN(D581)-LEN(C581))</f>
        <v>79</v>
      </c>
      <c r="B581" t="s" s="840">
        <f>IF(_xlfn.IFERROR(FIND("W",D581,1),0)&lt;&gt;0,"W",0)</f>
        <v>793</v>
      </c>
      <c r="C581" t="s" s="840">
        <v>304</v>
      </c>
      <c r="D581" t="s" s="840">
        <v>1185</v>
      </c>
      <c r="E581" s="51">
        <v>0</v>
      </c>
    </row>
    <row r="582" s="827" customFormat="1" ht="15.35" customHeight="1">
      <c r="A582" t="s" s="842">
        <f>MID(D582,LEN(C582)+2,LEN(D582)-LEN(C582))</f>
        <v>80</v>
      </c>
      <c r="B582" t="s" s="840">
        <f>IF(_xlfn.IFERROR(FIND("W",D582,1),0)&lt;&gt;0,"W",0)</f>
        <v>793</v>
      </c>
      <c r="C582" t="s" s="840">
        <v>304</v>
      </c>
      <c r="D582" t="s" s="840">
        <v>1186</v>
      </c>
      <c r="E582" s="51">
        <v>0</v>
      </c>
    </row>
    <row r="583" s="827" customFormat="1" ht="15.35" customHeight="1">
      <c r="A583" t="s" s="842">
        <f>MID(D583,LEN(C583)+2,LEN(D583)-LEN(C583))</f>
        <v>81</v>
      </c>
      <c r="B583" t="s" s="840">
        <f>IF(_xlfn.IFERROR(FIND("W",D583,1),0)&lt;&gt;0,"W",0)</f>
        <v>793</v>
      </c>
      <c r="C583" t="s" s="840">
        <v>304</v>
      </c>
      <c r="D583" t="s" s="840">
        <v>1187</v>
      </c>
      <c r="E583" s="51">
        <v>0</v>
      </c>
    </row>
    <row r="584" s="827" customFormat="1" ht="15.35" customHeight="1">
      <c r="A584" t="s" s="842">
        <f>MID(D584,LEN(C584)+2,LEN(D584)-LEN(C584))</f>
        <v>82</v>
      </c>
      <c r="B584" t="s" s="840">
        <f>IF(_xlfn.IFERROR(FIND("W",D584,1),0)&lt;&gt;0,"W",0)</f>
        <v>793</v>
      </c>
      <c r="C584" t="s" s="840">
        <v>304</v>
      </c>
      <c r="D584" t="s" s="840">
        <v>1188</v>
      </c>
      <c r="E584" s="51">
        <v>0</v>
      </c>
    </row>
    <row r="585" s="827" customFormat="1" ht="15.35" customHeight="1">
      <c r="A585" t="s" s="842">
        <f>MID(D585,LEN(C585)+2,LEN(D585)-LEN(C585))</f>
        <v>83</v>
      </c>
      <c r="B585" t="s" s="840">
        <f>IF(_xlfn.IFERROR(FIND("W",D585,1),0)&lt;&gt;0,"W",0)</f>
        <v>793</v>
      </c>
      <c r="C585" t="s" s="840">
        <v>304</v>
      </c>
      <c r="D585" t="s" s="840">
        <v>1189</v>
      </c>
      <c r="E585" s="51">
        <v>0</v>
      </c>
    </row>
    <row r="586" s="827" customFormat="1" ht="15.35" customHeight="1">
      <c r="A586" t="s" s="842">
        <f>MID(D586,LEN(C586)+2,LEN(D586)-LEN(C586))</f>
        <v>87</v>
      </c>
      <c r="B586" t="s" s="840">
        <f>IF(_xlfn.IFERROR(FIND("W",D586,1),0)&lt;&gt;0,"W",0)</f>
        <v>793</v>
      </c>
      <c r="C586" t="s" s="840">
        <v>304</v>
      </c>
      <c r="D586" t="s" s="840">
        <v>1190</v>
      </c>
      <c r="E586" s="51">
        <v>0</v>
      </c>
    </row>
    <row r="587" s="827" customFormat="1" ht="15.35" customHeight="1">
      <c r="A587" t="s" s="842">
        <f>MID(D587,LEN(C587)+2,LEN(D587)-LEN(C587))</f>
        <v>78</v>
      </c>
      <c r="B587" t="s" s="840">
        <f>IF(_xlfn.IFERROR(FIND("W",D587,1),0)&lt;&gt;0,"W",0)</f>
        <v>793</v>
      </c>
      <c r="C587" t="s" s="840">
        <v>304</v>
      </c>
      <c r="D587" t="s" s="840">
        <v>1191</v>
      </c>
      <c r="E587" s="51">
        <v>0</v>
      </c>
    </row>
    <row r="588" s="827" customFormat="1" ht="15.35" customHeight="1">
      <c r="A588" t="s" s="842">
        <f>MID(D588,LEN(C588)+2,LEN(D588)-LEN(C588))</f>
        <v>84</v>
      </c>
      <c r="B588" t="s" s="840">
        <f>IF(_xlfn.IFERROR(FIND("W",D588,1),0)&lt;&gt;0,"W",0)</f>
        <v>793</v>
      </c>
      <c r="C588" t="s" s="840">
        <v>304</v>
      </c>
      <c r="D588" t="s" s="840">
        <v>1192</v>
      </c>
      <c r="E588" s="51">
        <v>0</v>
      </c>
    </row>
    <row r="589" s="827" customFormat="1" ht="15.35" customHeight="1">
      <c r="A589" t="s" s="842">
        <f>MID(D589,LEN(C589)+2,LEN(D589)-LEN(C589))</f>
        <v>85</v>
      </c>
      <c r="B589" t="s" s="840">
        <f>IF(_xlfn.IFERROR(FIND("W",D589,1),0)&lt;&gt;0,"W",0)</f>
        <v>793</v>
      </c>
      <c r="C589" t="s" s="840">
        <v>304</v>
      </c>
      <c r="D589" t="s" s="840">
        <v>1193</v>
      </c>
      <c r="E589" s="51">
        <v>0</v>
      </c>
    </row>
    <row r="590" s="827" customFormat="1" ht="15.35" customHeight="1">
      <c r="A590" t="s" s="842">
        <f>MID(D590,LEN(C590)+2,LEN(D590)-LEN(C590))</f>
        <v>86</v>
      </c>
      <c r="B590" t="s" s="840">
        <f>IF(_xlfn.IFERROR(FIND("W",D590,1),0)&lt;&gt;0,"W",0)</f>
        <v>793</v>
      </c>
      <c r="C590" t="s" s="840">
        <v>304</v>
      </c>
      <c r="D590" t="s" s="840">
        <v>1194</v>
      </c>
      <c r="E590" s="51">
        <v>0</v>
      </c>
    </row>
    <row r="591" s="827" customFormat="1" ht="15.35" customHeight="1">
      <c r="A591" t="s" s="842">
        <f>MID(D591,LEN(C591)+2,LEN(D591)-LEN(C591))</f>
        <v>88</v>
      </c>
      <c r="B591" t="s" s="840">
        <f>IF(_xlfn.IFERROR(FIND("W",D591,1),0)&lt;&gt;0,"W",0)</f>
        <v>793</v>
      </c>
      <c r="C591" t="s" s="840">
        <v>304</v>
      </c>
      <c r="D591" t="s" s="840">
        <v>1195</v>
      </c>
      <c r="E591" s="51">
        <v>0</v>
      </c>
    </row>
    <row r="592" s="827" customFormat="1" ht="15.35" customHeight="1">
      <c r="A592" t="s" s="842">
        <f>MID(D592,LEN(C592)+2,LEN(D592)-LEN(C592))</f>
        <v>89</v>
      </c>
      <c r="B592" t="s" s="840">
        <f>IF(_xlfn.IFERROR(FIND("W",D592,1),0)&lt;&gt;0,"W",0)</f>
        <v>793</v>
      </c>
      <c r="C592" t="s" s="840">
        <v>304</v>
      </c>
      <c r="D592" t="s" s="840">
        <v>1196</v>
      </c>
      <c r="E592" s="51">
        <v>0</v>
      </c>
    </row>
    <row r="593" s="827" customFormat="1" ht="15.35" customHeight="1">
      <c r="A593" t="s" s="842">
        <f>MID(D593,LEN(C593)+2,LEN(D593)-LEN(C593))</f>
        <v>77</v>
      </c>
      <c r="B593" t="s" s="840">
        <f>IF(_xlfn.IFERROR(FIND("W",D593,1),0)&lt;&gt;0,"W",0)</f>
        <v>793</v>
      </c>
      <c r="C593" t="s" s="840">
        <v>311</v>
      </c>
      <c r="D593" t="s" s="840">
        <v>1197</v>
      </c>
      <c r="E593" s="51">
        <v>0</v>
      </c>
    </row>
    <row r="594" s="827" customFormat="1" ht="15.35" customHeight="1">
      <c r="A594" t="s" s="842">
        <f>MID(D594,LEN(C594)+2,LEN(D594)-LEN(C594))</f>
        <v>79</v>
      </c>
      <c r="B594" t="s" s="840">
        <f>IF(_xlfn.IFERROR(FIND("W",D594,1),0)&lt;&gt;0,"W",0)</f>
        <v>793</v>
      </c>
      <c r="C594" t="s" s="840">
        <v>311</v>
      </c>
      <c r="D594" t="s" s="840">
        <v>1198</v>
      </c>
      <c r="E594" s="51">
        <v>0</v>
      </c>
    </row>
    <row r="595" s="827" customFormat="1" ht="15.35" customHeight="1">
      <c r="A595" t="s" s="842">
        <f>MID(D595,LEN(C595)+2,LEN(D595)-LEN(C595))</f>
        <v>80</v>
      </c>
      <c r="B595" t="s" s="840">
        <f>IF(_xlfn.IFERROR(FIND("W",D595,1),0)&lt;&gt;0,"W",0)</f>
        <v>793</v>
      </c>
      <c r="C595" t="s" s="840">
        <v>311</v>
      </c>
      <c r="D595" t="s" s="840">
        <v>1199</v>
      </c>
      <c r="E595" s="51">
        <v>0</v>
      </c>
    </row>
    <row r="596" s="827" customFormat="1" ht="15.35" customHeight="1">
      <c r="A596" t="s" s="842">
        <f>MID(D596,LEN(C596)+2,LEN(D596)-LEN(C596))</f>
        <v>81</v>
      </c>
      <c r="B596" t="s" s="840">
        <f>IF(_xlfn.IFERROR(FIND("W",D596,1),0)&lt;&gt;0,"W",0)</f>
        <v>793</v>
      </c>
      <c r="C596" t="s" s="840">
        <v>311</v>
      </c>
      <c r="D596" t="s" s="840">
        <v>1200</v>
      </c>
      <c r="E596" s="51">
        <v>0</v>
      </c>
    </row>
    <row r="597" s="827" customFormat="1" ht="15.35" customHeight="1">
      <c r="A597" t="s" s="842">
        <f>MID(D597,LEN(C597)+2,LEN(D597)-LEN(C597))</f>
        <v>82</v>
      </c>
      <c r="B597" t="s" s="840">
        <f>IF(_xlfn.IFERROR(FIND("W",D597,1),0)&lt;&gt;0,"W",0)</f>
        <v>793</v>
      </c>
      <c r="C597" t="s" s="840">
        <v>311</v>
      </c>
      <c r="D597" t="s" s="840">
        <v>1201</v>
      </c>
      <c r="E597" s="51">
        <v>0</v>
      </c>
    </row>
    <row r="598" s="827" customFormat="1" ht="15.35" customHeight="1">
      <c r="A598" t="s" s="842">
        <f>MID(D598,LEN(C598)+2,LEN(D598)-LEN(C598))</f>
        <v>83</v>
      </c>
      <c r="B598" t="s" s="840">
        <f>IF(_xlfn.IFERROR(FIND("W",D598,1),0)&lt;&gt;0,"W",0)</f>
        <v>793</v>
      </c>
      <c r="C598" t="s" s="840">
        <v>311</v>
      </c>
      <c r="D598" t="s" s="840">
        <v>1202</v>
      </c>
      <c r="E598" s="51">
        <v>0</v>
      </c>
    </row>
    <row r="599" s="827" customFormat="1" ht="15.35" customHeight="1">
      <c r="A599" t="s" s="842">
        <f>MID(D599,LEN(C599)+2,LEN(D599)-LEN(C599))</f>
        <v>87</v>
      </c>
      <c r="B599" t="s" s="840">
        <f>IF(_xlfn.IFERROR(FIND("W",D599,1),0)&lt;&gt;0,"W",0)</f>
        <v>793</v>
      </c>
      <c r="C599" t="s" s="840">
        <v>311</v>
      </c>
      <c r="D599" t="s" s="840">
        <v>1203</v>
      </c>
      <c r="E599" s="51">
        <v>0</v>
      </c>
    </row>
    <row r="600" s="827" customFormat="1" ht="15.35" customHeight="1">
      <c r="A600" t="s" s="842">
        <f>MID(D600,LEN(C600)+2,LEN(D600)-LEN(C600))</f>
        <v>78</v>
      </c>
      <c r="B600" t="s" s="840">
        <f>IF(_xlfn.IFERROR(FIND("W",D600,1),0)&lt;&gt;0,"W",0)</f>
        <v>793</v>
      </c>
      <c r="C600" t="s" s="840">
        <v>311</v>
      </c>
      <c r="D600" t="s" s="840">
        <v>1204</v>
      </c>
      <c r="E600" s="51">
        <v>0</v>
      </c>
    </row>
    <row r="601" s="827" customFormat="1" ht="15.35" customHeight="1">
      <c r="A601" t="s" s="842">
        <f>MID(D601,LEN(C601)+2,LEN(D601)-LEN(C601))</f>
        <v>84</v>
      </c>
      <c r="B601" t="s" s="840">
        <f>IF(_xlfn.IFERROR(FIND("W",D601,1),0)&lt;&gt;0,"W",0)</f>
        <v>793</v>
      </c>
      <c r="C601" t="s" s="840">
        <v>311</v>
      </c>
      <c r="D601" t="s" s="840">
        <v>1205</v>
      </c>
      <c r="E601" s="51">
        <v>0</v>
      </c>
    </row>
    <row r="602" s="827" customFormat="1" ht="15.35" customHeight="1">
      <c r="A602" t="s" s="842">
        <f>MID(D602,LEN(C602)+2,LEN(D602)-LEN(C602))</f>
        <v>85</v>
      </c>
      <c r="B602" t="s" s="840">
        <f>IF(_xlfn.IFERROR(FIND("W",D602,1),0)&lt;&gt;0,"W",0)</f>
        <v>793</v>
      </c>
      <c r="C602" t="s" s="840">
        <v>311</v>
      </c>
      <c r="D602" t="s" s="840">
        <v>1206</v>
      </c>
      <c r="E602" s="51">
        <v>0</v>
      </c>
    </row>
    <row r="603" s="827" customFormat="1" ht="15.35" customHeight="1">
      <c r="A603" t="s" s="842">
        <f>MID(D603,LEN(C603)+2,LEN(D603)-LEN(C603))</f>
        <v>86</v>
      </c>
      <c r="B603" t="s" s="840">
        <f>IF(_xlfn.IFERROR(FIND("W",D603,1),0)&lt;&gt;0,"W",0)</f>
        <v>793</v>
      </c>
      <c r="C603" t="s" s="840">
        <v>311</v>
      </c>
      <c r="D603" t="s" s="840">
        <v>1207</v>
      </c>
      <c r="E603" s="51">
        <v>0</v>
      </c>
    </row>
    <row r="604" s="827" customFormat="1" ht="15.35" customHeight="1">
      <c r="A604" t="s" s="842">
        <f>MID(D604,LEN(C604)+2,LEN(D604)-LEN(C604))</f>
        <v>88</v>
      </c>
      <c r="B604" t="s" s="840">
        <f>IF(_xlfn.IFERROR(FIND("W",D604,1),0)&lt;&gt;0,"W",0)</f>
        <v>793</v>
      </c>
      <c r="C604" t="s" s="840">
        <v>311</v>
      </c>
      <c r="D604" t="s" s="840">
        <v>1208</v>
      </c>
      <c r="E604" s="51">
        <v>0</v>
      </c>
    </row>
    <row r="605" s="827" customFormat="1" ht="15.35" customHeight="1">
      <c r="A605" t="s" s="842">
        <f>MID(D605,LEN(C605)+2,LEN(D605)-LEN(C605))</f>
        <v>89</v>
      </c>
      <c r="B605" t="s" s="840">
        <f>IF(_xlfn.IFERROR(FIND("W",D605,1),0)&lt;&gt;0,"W",0)</f>
        <v>793</v>
      </c>
      <c r="C605" t="s" s="840">
        <v>311</v>
      </c>
      <c r="D605" t="s" s="840">
        <v>1209</v>
      </c>
      <c r="E605" s="51">
        <v>0</v>
      </c>
    </row>
    <row r="606" s="827" customFormat="1" ht="15.35" customHeight="1">
      <c r="A606" t="s" s="842">
        <f>MID(D606,LEN(C606)+2,LEN(D606)-LEN(C606))</f>
        <v>77</v>
      </c>
      <c r="B606" t="s" s="840">
        <f>IF(_xlfn.IFERROR(FIND("W",D606,1),0)&lt;&gt;0,"W",0)</f>
        <v>793</v>
      </c>
      <c r="C606" t="s" s="840">
        <v>314</v>
      </c>
      <c r="D606" t="s" s="840">
        <v>1210</v>
      </c>
      <c r="E606" s="51">
        <v>0</v>
      </c>
    </row>
    <row r="607" s="827" customFormat="1" ht="15.35" customHeight="1">
      <c r="A607" t="s" s="842">
        <f>MID(D607,LEN(C607)+2,LEN(D607)-LEN(C607))</f>
        <v>79</v>
      </c>
      <c r="B607" t="s" s="840">
        <f>IF(_xlfn.IFERROR(FIND("W",D607,1),0)&lt;&gt;0,"W",0)</f>
        <v>793</v>
      </c>
      <c r="C607" t="s" s="840">
        <v>314</v>
      </c>
      <c r="D607" t="s" s="840">
        <v>1211</v>
      </c>
      <c r="E607" s="51">
        <v>0</v>
      </c>
    </row>
    <row r="608" s="827" customFormat="1" ht="15.35" customHeight="1">
      <c r="A608" t="s" s="842">
        <f>MID(D608,LEN(C608)+2,LEN(D608)-LEN(C608))</f>
        <v>80</v>
      </c>
      <c r="B608" t="s" s="840">
        <f>IF(_xlfn.IFERROR(FIND("W",D608,1),0)&lt;&gt;0,"W",0)</f>
        <v>793</v>
      </c>
      <c r="C608" t="s" s="840">
        <v>314</v>
      </c>
      <c r="D608" t="s" s="840">
        <v>1212</v>
      </c>
      <c r="E608" s="51">
        <v>0</v>
      </c>
    </row>
    <row r="609" s="827" customFormat="1" ht="15.35" customHeight="1">
      <c r="A609" t="s" s="842">
        <f>MID(D609,LEN(C609)+2,LEN(D609)-LEN(C609))</f>
        <v>81</v>
      </c>
      <c r="B609" t="s" s="840">
        <f>IF(_xlfn.IFERROR(FIND("W",D609,1),0)&lt;&gt;0,"W",0)</f>
        <v>793</v>
      </c>
      <c r="C609" t="s" s="840">
        <v>314</v>
      </c>
      <c r="D609" t="s" s="840">
        <v>1213</v>
      </c>
      <c r="E609" s="51">
        <v>0</v>
      </c>
    </row>
    <row r="610" s="827" customFormat="1" ht="15.35" customHeight="1">
      <c r="A610" t="s" s="842">
        <f>MID(D610,LEN(C610)+2,LEN(D610)-LEN(C610))</f>
        <v>82</v>
      </c>
      <c r="B610" t="s" s="840">
        <f>IF(_xlfn.IFERROR(FIND("W",D610,1),0)&lt;&gt;0,"W",0)</f>
        <v>793</v>
      </c>
      <c r="C610" t="s" s="840">
        <v>314</v>
      </c>
      <c r="D610" t="s" s="840">
        <v>1214</v>
      </c>
      <c r="E610" s="51">
        <v>0</v>
      </c>
    </row>
    <row r="611" s="827" customFormat="1" ht="15.35" customHeight="1">
      <c r="A611" t="s" s="842">
        <f>MID(D611,LEN(C611)+2,LEN(D611)-LEN(C611))</f>
        <v>83</v>
      </c>
      <c r="B611" t="s" s="840">
        <f>IF(_xlfn.IFERROR(FIND("W",D611,1),0)&lt;&gt;0,"W",0)</f>
        <v>793</v>
      </c>
      <c r="C611" t="s" s="840">
        <v>314</v>
      </c>
      <c r="D611" t="s" s="840">
        <v>1215</v>
      </c>
      <c r="E611" s="51">
        <v>0</v>
      </c>
    </row>
    <row r="612" s="827" customFormat="1" ht="15.35" customHeight="1">
      <c r="A612" t="s" s="842">
        <f>MID(D612,LEN(C612)+2,LEN(D612)-LEN(C612))</f>
        <v>87</v>
      </c>
      <c r="B612" t="s" s="840">
        <f>IF(_xlfn.IFERROR(FIND("W",D612,1),0)&lt;&gt;0,"W",0)</f>
        <v>793</v>
      </c>
      <c r="C612" t="s" s="840">
        <v>314</v>
      </c>
      <c r="D612" t="s" s="840">
        <v>1216</v>
      </c>
      <c r="E612" s="51">
        <v>0</v>
      </c>
    </row>
    <row r="613" s="827" customFormat="1" ht="15.35" customHeight="1">
      <c r="A613" t="s" s="842">
        <f>MID(D613,LEN(C613)+2,LEN(D613)-LEN(C613))</f>
        <v>78</v>
      </c>
      <c r="B613" t="s" s="840">
        <f>IF(_xlfn.IFERROR(FIND("W",D613,1),0)&lt;&gt;0,"W",0)</f>
        <v>793</v>
      </c>
      <c r="C613" t="s" s="840">
        <v>314</v>
      </c>
      <c r="D613" t="s" s="840">
        <v>1217</v>
      </c>
      <c r="E613" s="51">
        <v>0</v>
      </c>
    </row>
    <row r="614" s="827" customFormat="1" ht="15.35" customHeight="1">
      <c r="A614" t="s" s="842">
        <f>MID(D614,LEN(C614)+2,LEN(D614)-LEN(C614))</f>
        <v>84</v>
      </c>
      <c r="B614" t="s" s="840">
        <f>IF(_xlfn.IFERROR(FIND("W",D614,1),0)&lt;&gt;0,"W",0)</f>
        <v>793</v>
      </c>
      <c r="C614" t="s" s="840">
        <v>314</v>
      </c>
      <c r="D614" t="s" s="840">
        <v>1218</v>
      </c>
      <c r="E614" s="51">
        <v>0</v>
      </c>
    </row>
    <row r="615" s="827" customFormat="1" ht="15.35" customHeight="1">
      <c r="A615" t="s" s="842">
        <f>MID(D615,LEN(C615)+2,LEN(D615)-LEN(C615))</f>
        <v>85</v>
      </c>
      <c r="B615" t="s" s="840">
        <f>IF(_xlfn.IFERROR(FIND("W",D615,1),0)&lt;&gt;0,"W",0)</f>
        <v>793</v>
      </c>
      <c r="C615" t="s" s="840">
        <v>314</v>
      </c>
      <c r="D615" t="s" s="840">
        <v>1219</v>
      </c>
      <c r="E615" s="51">
        <v>0</v>
      </c>
    </row>
    <row r="616" s="827" customFormat="1" ht="15.35" customHeight="1">
      <c r="A616" t="s" s="842">
        <f>MID(D616,LEN(C616)+2,LEN(D616)-LEN(C616))</f>
        <v>86</v>
      </c>
      <c r="B616" t="s" s="840">
        <f>IF(_xlfn.IFERROR(FIND("W",D616,1),0)&lt;&gt;0,"W",0)</f>
        <v>793</v>
      </c>
      <c r="C616" t="s" s="840">
        <v>314</v>
      </c>
      <c r="D616" t="s" s="840">
        <v>1220</v>
      </c>
      <c r="E616" s="51">
        <v>0</v>
      </c>
    </row>
    <row r="617" s="827" customFormat="1" ht="15.35" customHeight="1">
      <c r="A617" t="s" s="842">
        <f>MID(D617,LEN(C617)+2,LEN(D617)-LEN(C617))</f>
        <v>88</v>
      </c>
      <c r="B617" t="s" s="840">
        <f>IF(_xlfn.IFERROR(FIND("W",D617,1),0)&lt;&gt;0,"W",0)</f>
        <v>793</v>
      </c>
      <c r="C617" t="s" s="840">
        <v>314</v>
      </c>
      <c r="D617" t="s" s="840">
        <v>1221</v>
      </c>
      <c r="E617" s="51">
        <v>0</v>
      </c>
    </row>
    <row r="618" s="827" customFormat="1" ht="15.35" customHeight="1">
      <c r="A618" t="s" s="842">
        <f>MID(D618,LEN(C618)+2,LEN(D618)-LEN(C618))</f>
        <v>89</v>
      </c>
      <c r="B618" t="s" s="840">
        <f>IF(_xlfn.IFERROR(FIND("W",D618,1),0)&lt;&gt;0,"W",0)</f>
        <v>793</v>
      </c>
      <c r="C618" t="s" s="840">
        <v>314</v>
      </c>
      <c r="D618" t="s" s="840">
        <v>1222</v>
      </c>
      <c r="E618" s="51">
        <v>0</v>
      </c>
    </row>
    <row r="619" s="827" customFormat="1" ht="15.35" customHeight="1">
      <c r="A619" t="s" s="842">
        <f>MID(D619,LEN(C619)+2,LEN(D619)-LEN(C619))</f>
        <v>77</v>
      </c>
      <c r="B619" t="s" s="840">
        <f>IF(_xlfn.IFERROR(FIND("W",D619,1),0)&lt;&gt;0,"W",0)</f>
        <v>793</v>
      </c>
      <c r="C619" t="s" s="840">
        <v>317</v>
      </c>
      <c r="D619" t="s" s="840">
        <v>1223</v>
      </c>
      <c r="E619" s="51">
        <v>0</v>
      </c>
    </row>
    <row r="620" s="827" customFormat="1" ht="15.35" customHeight="1">
      <c r="A620" t="s" s="842">
        <f>MID(D620,LEN(C620)+2,LEN(D620)-LEN(C620))</f>
        <v>79</v>
      </c>
      <c r="B620" t="s" s="840">
        <f>IF(_xlfn.IFERROR(FIND("W",D620,1),0)&lt;&gt;0,"W",0)</f>
        <v>793</v>
      </c>
      <c r="C620" t="s" s="840">
        <v>317</v>
      </c>
      <c r="D620" t="s" s="840">
        <v>1224</v>
      </c>
      <c r="E620" s="51">
        <v>0</v>
      </c>
    </row>
    <row r="621" s="827" customFormat="1" ht="15.35" customHeight="1">
      <c r="A621" t="s" s="842">
        <f>MID(D621,LEN(C621)+2,LEN(D621)-LEN(C621))</f>
        <v>80</v>
      </c>
      <c r="B621" t="s" s="840">
        <f>IF(_xlfn.IFERROR(FIND("W",D621,1),0)&lt;&gt;0,"W",0)</f>
        <v>793</v>
      </c>
      <c r="C621" t="s" s="840">
        <v>317</v>
      </c>
      <c r="D621" t="s" s="840">
        <v>1225</v>
      </c>
      <c r="E621" s="51">
        <v>0</v>
      </c>
    </row>
    <row r="622" s="827" customFormat="1" ht="15.35" customHeight="1">
      <c r="A622" t="s" s="842">
        <f>MID(D622,LEN(C622)+2,LEN(D622)-LEN(C622))</f>
        <v>81</v>
      </c>
      <c r="B622" t="s" s="840">
        <f>IF(_xlfn.IFERROR(FIND("W",D622,1),0)&lt;&gt;0,"W",0)</f>
        <v>793</v>
      </c>
      <c r="C622" t="s" s="840">
        <v>317</v>
      </c>
      <c r="D622" t="s" s="840">
        <v>1226</v>
      </c>
      <c r="E622" s="51">
        <v>0</v>
      </c>
    </row>
    <row r="623" s="827" customFormat="1" ht="15.35" customHeight="1">
      <c r="A623" t="s" s="842">
        <f>MID(D623,LEN(C623)+2,LEN(D623)-LEN(C623))</f>
        <v>82</v>
      </c>
      <c r="B623" t="s" s="840">
        <f>IF(_xlfn.IFERROR(FIND("W",D623,1),0)&lt;&gt;0,"W",0)</f>
        <v>793</v>
      </c>
      <c r="C623" t="s" s="840">
        <v>317</v>
      </c>
      <c r="D623" t="s" s="840">
        <v>1227</v>
      </c>
      <c r="E623" s="51">
        <v>0</v>
      </c>
    </row>
    <row r="624" s="827" customFormat="1" ht="15.35" customHeight="1">
      <c r="A624" t="s" s="842">
        <f>MID(D624,LEN(C624)+2,LEN(D624)-LEN(C624))</f>
        <v>83</v>
      </c>
      <c r="B624" t="s" s="840">
        <f>IF(_xlfn.IFERROR(FIND("W",D624,1),0)&lt;&gt;0,"W",0)</f>
        <v>793</v>
      </c>
      <c r="C624" t="s" s="840">
        <v>317</v>
      </c>
      <c r="D624" t="s" s="840">
        <v>1228</v>
      </c>
      <c r="E624" s="51">
        <v>0</v>
      </c>
    </row>
    <row r="625" s="827" customFormat="1" ht="15.35" customHeight="1">
      <c r="A625" t="s" s="842">
        <f>MID(D625,LEN(C625)+2,LEN(D625)-LEN(C625))</f>
        <v>87</v>
      </c>
      <c r="B625" t="s" s="840">
        <f>IF(_xlfn.IFERROR(FIND("W",D625,1),0)&lt;&gt;0,"W",0)</f>
        <v>793</v>
      </c>
      <c r="C625" t="s" s="840">
        <v>317</v>
      </c>
      <c r="D625" t="s" s="840">
        <v>1229</v>
      </c>
      <c r="E625" s="51">
        <v>0</v>
      </c>
    </row>
    <row r="626" s="827" customFormat="1" ht="15.35" customHeight="1">
      <c r="A626" t="s" s="842">
        <f>MID(D626,LEN(C626)+2,LEN(D626)-LEN(C626))</f>
        <v>78</v>
      </c>
      <c r="B626" t="s" s="840">
        <f>IF(_xlfn.IFERROR(FIND("W",D626,1),0)&lt;&gt;0,"W",0)</f>
        <v>793</v>
      </c>
      <c r="C626" t="s" s="840">
        <v>317</v>
      </c>
      <c r="D626" t="s" s="840">
        <v>1230</v>
      </c>
      <c r="E626" s="51">
        <v>0</v>
      </c>
    </row>
    <row r="627" s="827" customFormat="1" ht="15.35" customHeight="1">
      <c r="A627" t="s" s="842">
        <f>MID(D627,LEN(C627)+2,LEN(D627)-LEN(C627))</f>
        <v>84</v>
      </c>
      <c r="B627" t="s" s="840">
        <f>IF(_xlfn.IFERROR(FIND("W",D627,1),0)&lt;&gt;0,"W",0)</f>
        <v>793</v>
      </c>
      <c r="C627" t="s" s="840">
        <v>317</v>
      </c>
      <c r="D627" t="s" s="840">
        <v>1231</v>
      </c>
      <c r="E627" s="51">
        <v>0</v>
      </c>
    </row>
    <row r="628" s="827" customFormat="1" ht="15.35" customHeight="1">
      <c r="A628" t="s" s="842">
        <f>MID(D628,LEN(C628)+2,LEN(D628)-LEN(C628))</f>
        <v>85</v>
      </c>
      <c r="B628" t="s" s="840">
        <f>IF(_xlfn.IFERROR(FIND("W",D628,1),0)&lt;&gt;0,"W",0)</f>
        <v>793</v>
      </c>
      <c r="C628" t="s" s="840">
        <v>317</v>
      </c>
      <c r="D628" t="s" s="840">
        <v>1232</v>
      </c>
      <c r="E628" s="51">
        <v>0</v>
      </c>
    </row>
    <row r="629" s="827" customFormat="1" ht="15.35" customHeight="1">
      <c r="A629" t="s" s="842">
        <f>MID(D629,LEN(C629)+2,LEN(D629)-LEN(C629))</f>
        <v>86</v>
      </c>
      <c r="B629" t="s" s="840">
        <f>IF(_xlfn.IFERROR(FIND("W",D629,1),0)&lt;&gt;0,"W",0)</f>
        <v>793</v>
      </c>
      <c r="C629" t="s" s="840">
        <v>317</v>
      </c>
      <c r="D629" t="s" s="840">
        <v>1233</v>
      </c>
      <c r="E629" s="51">
        <v>0</v>
      </c>
    </row>
    <row r="630" s="827" customFormat="1" ht="15.35" customHeight="1">
      <c r="A630" t="s" s="842">
        <f>MID(D630,LEN(C630)+2,LEN(D630)-LEN(C630))</f>
        <v>88</v>
      </c>
      <c r="B630" t="s" s="840">
        <f>IF(_xlfn.IFERROR(FIND("W",D630,1),0)&lt;&gt;0,"W",0)</f>
        <v>793</v>
      </c>
      <c r="C630" t="s" s="840">
        <v>317</v>
      </c>
      <c r="D630" t="s" s="840">
        <v>1234</v>
      </c>
      <c r="E630" s="51">
        <v>0</v>
      </c>
    </row>
    <row r="631" s="827" customFormat="1" ht="15.35" customHeight="1">
      <c r="A631" t="s" s="842">
        <f>MID(D631,LEN(C631)+2,LEN(D631)-LEN(C631))</f>
        <v>89</v>
      </c>
      <c r="B631" t="s" s="840">
        <f>IF(_xlfn.IFERROR(FIND("W",D631,1),0)&lt;&gt;0,"W",0)</f>
        <v>793</v>
      </c>
      <c r="C631" t="s" s="840">
        <v>317</v>
      </c>
      <c r="D631" t="s" s="840">
        <v>1235</v>
      </c>
      <c r="E631" s="51">
        <v>0</v>
      </c>
    </row>
    <row r="632" s="827" customFormat="1" ht="15.35" customHeight="1">
      <c r="A632" t="s" s="842">
        <f>MID(D632,LEN(C632)+2,LEN(D632)-LEN(C632))</f>
        <v>77</v>
      </c>
      <c r="B632" t="s" s="840">
        <f>IF(_xlfn.IFERROR(FIND("W",D632,1),0)&lt;&gt;0,"W",0)</f>
        <v>793</v>
      </c>
      <c r="C632" t="s" s="840">
        <v>320</v>
      </c>
      <c r="D632" t="s" s="840">
        <v>1236</v>
      </c>
      <c r="E632" s="51">
        <v>0</v>
      </c>
    </row>
    <row r="633" s="827" customFormat="1" ht="15.35" customHeight="1">
      <c r="A633" t="s" s="842">
        <f>MID(D633,LEN(C633)+2,LEN(D633)-LEN(C633))</f>
        <v>79</v>
      </c>
      <c r="B633" t="s" s="840">
        <f>IF(_xlfn.IFERROR(FIND("W",D633,1),0)&lt;&gt;0,"W",0)</f>
        <v>793</v>
      </c>
      <c r="C633" t="s" s="840">
        <v>320</v>
      </c>
      <c r="D633" t="s" s="840">
        <v>1237</v>
      </c>
      <c r="E633" s="51">
        <v>0</v>
      </c>
    </row>
    <row r="634" s="827" customFormat="1" ht="15.35" customHeight="1">
      <c r="A634" t="s" s="842">
        <f>MID(D634,LEN(C634)+2,LEN(D634)-LEN(C634))</f>
        <v>80</v>
      </c>
      <c r="B634" t="s" s="840">
        <f>IF(_xlfn.IFERROR(FIND("W",D634,1),0)&lt;&gt;0,"W",0)</f>
        <v>793</v>
      </c>
      <c r="C634" t="s" s="840">
        <v>320</v>
      </c>
      <c r="D634" t="s" s="840">
        <v>1238</v>
      </c>
      <c r="E634" s="51">
        <v>0</v>
      </c>
    </row>
    <row r="635" s="827" customFormat="1" ht="15.35" customHeight="1">
      <c r="A635" t="s" s="842">
        <f>MID(D635,LEN(C635)+2,LEN(D635)-LEN(C635))</f>
        <v>81</v>
      </c>
      <c r="B635" t="s" s="840">
        <f>IF(_xlfn.IFERROR(FIND("W",D635,1),0)&lt;&gt;0,"W",0)</f>
        <v>793</v>
      </c>
      <c r="C635" t="s" s="840">
        <v>320</v>
      </c>
      <c r="D635" t="s" s="840">
        <v>1239</v>
      </c>
      <c r="E635" s="51">
        <v>0</v>
      </c>
    </row>
    <row r="636" s="827" customFormat="1" ht="15.35" customHeight="1">
      <c r="A636" t="s" s="842">
        <f>MID(D636,LEN(C636)+2,LEN(D636)-LEN(C636))</f>
        <v>82</v>
      </c>
      <c r="B636" t="s" s="840">
        <f>IF(_xlfn.IFERROR(FIND("W",D636,1),0)&lt;&gt;0,"W",0)</f>
        <v>793</v>
      </c>
      <c r="C636" t="s" s="840">
        <v>320</v>
      </c>
      <c r="D636" t="s" s="840">
        <v>1240</v>
      </c>
      <c r="E636" s="51">
        <v>0</v>
      </c>
    </row>
    <row r="637" s="827" customFormat="1" ht="15.35" customHeight="1">
      <c r="A637" t="s" s="842">
        <f>MID(D637,LEN(C637)+2,LEN(D637)-LEN(C637))</f>
        <v>83</v>
      </c>
      <c r="B637" t="s" s="840">
        <f>IF(_xlfn.IFERROR(FIND("W",D637,1),0)&lt;&gt;0,"W",0)</f>
        <v>793</v>
      </c>
      <c r="C637" t="s" s="840">
        <v>320</v>
      </c>
      <c r="D637" t="s" s="840">
        <v>1241</v>
      </c>
      <c r="E637" s="51">
        <v>0</v>
      </c>
    </row>
    <row r="638" s="827" customFormat="1" ht="15.35" customHeight="1">
      <c r="A638" t="s" s="842">
        <f>MID(D638,LEN(C638)+2,LEN(D638)-LEN(C638))</f>
        <v>87</v>
      </c>
      <c r="B638" t="s" s="840">
        <f>IF(_xlfn.IFERROR(FIND("W",D638,1),0)&lt;&gt;0,"W",0)</f>
        <v>793</v>
      </c>
      <c r="C638" t="s" s="840">
        <v>320</v>
      </c>
      <c r="D638" t="s" s="840">
        <v>1242</v>
      </c>
      <c r="E638" s="51">
        <v>0</v>
      </c>
    </row>
    <row r="639" s="827" customFormat="1" ht="15.35" customHeight="1">
      <c r="A639" t="s" s="842">
        <f>MID(D639,LEN(C639)+2,LEN(D639)-LEN(C639))</f>
        <v>78</v>
      </c>
      <c r="B639" t="s" s="840">
        <f>IF(_xlfn.IFERROR(FIND("W",D639,1),0)&lt;&gt;0,"W",0)</f>
        <v>793</v>
      </c>
      <c r="C639" t="s" s="840">
        <v>320</v>
      </c>
      <c r="D639" t="s" s="840">
        <v>1243</v>
      </c>
      <c r="E639" s="51">
        <v>0</v>
      </c>
    </row>
    <row r="640" s="827" customFormat="1" ht="15.35" customHeight="1">
      <c r="A640" t="s" s="842">
        <f>MID(D640,LEN(C640)+2,LEN(D640)-LEN(C640))</f>
        <v>84</v>
      </c>
      <c r="B640" t="s" s="840">
        <f>IF(_xlfn.IFERROR(FIND("W",D640,1),0)&lt;&gt;0,"W",0)</f>
        <v>793</v>
      </c>
      <c r="C640" t="s" s="840">
        <v>320</v>
      </c>
      <c r="D640" t="s" s="840">
        <v>1244</v>
      </c>
      <c r="E640" s="51">
        <v>0</v>
      </c>
    </row>
    <row r="641" s="827" customFormat="1" ht="15.35" customHeight="1">
      <c r="A641" t="s" s="842">
        <f>MID(D641,LEN(C641)+2,LEN(D641)-LEN(C641))</f>
        <v>85</v>
      </c>
      <c r="B641" t="s" s="840">
        <f>IF(_xlfn.IFERROR(FIND("W",D641,1),0)&lt;&gt;0,"W",0)</f>
        <v>793</v>
      </c>
      <c r="C641" t="s" s="840">
        <v>320</v>
      </c>
      <c r="D641" t="s" s="840">
        <v>1245</v>
      </c>
      <c r="E641" s="51">
        <v>0</v>
      </c>
    </row>
    <row r="642" s="827" customFormat="1" ht="15.35" customHeight="1">
      <c r="A642" t="s" s="842">
        <f>MID(D642,LEN(C642)+2,LEN(D642)-LEN(C642))</f>
        <v>86</v>
      </c>
      <c r="B642" t="s" s="840">
        <f>IF(_xlfn.IFERROR(FIND("W",D642,1),0)&lt;&gt;0,"W",0)</f>
        <v>793</v>
      </c>
      <c r="C642" t="s" s="840">
        <v>320</v>
      </c>
      <c r="D642" t="s" s="840">
        <v>1246</v>
      </c>
      <c r="E642" s="51">
        <v>0</v>
      </c>
    </row>
    <row r="643" s="827" customFormat="1" ht="15.35" customHeight="1">
      <c r="A643" t="s" s="842">
        <f>MID(D643,LEN(C643)+2,LEN(D643)-LEN(C643))</f>
        <v>88</v>
      </c>
      <c r="B643" t="s" s="840">
        <f>IF(_xlfn.IFERROR(FIND("W",D643,1),0)&lt;&gt;0,"W",0)</f>
        <v>793</v>
      </c>
      <c r="C643" t="s" s="840">
        <v>320</v>
      </c>
      <c r="D643" t="s" s="840">
        <v>1247</v>
      </c>
      <c r="E643" s="51">
        <v>0</v>
      </c>
    </row>
    <row r="644" s="827" customFormat="1" ht="15.35" customHeight="1">
      <c r="A644" t="s" s="842">
        <f>MID(D644,LEN(C644)+2,LEN(D644)-LEN(C644))</f>
        <v>89</v>
      </c>
      <c r="B644" t="s" s="840">
        <f>IF(_xlfn.IFERROR(FIND("W",D644,1),0)&lt;&gt;0,"W",0)</f>
        <v>793</v>
      </c>
      <c r="C644" t="s" s="840">
        <v>320</v>
      </c>
      <c r="D644" t="s" s="840">
        <v>1248</v>
      </c>
      <c r="E644" s="51">
        <v>0</v>
      </c>
    </row>
    <row r="645" s="827" customFormat="1" ht="15.35" customHeight="1">
      <c r="A645" t="s" s="842">
        <f>MID(D645,LEN(C645)+2,LEN(D645)-LEN(C645))</f>
        <v>77</v>
      </c>
      <c r="B645" t="s" s="840">
        <f>IF(_xlfn.IFERROR(FIND("W",D645,1),0)&lt;&gt;0,"W",0)</f>
        <v>793</v>
      </c>
      <c r="C645" t="s" s="840">
        <v>323</v>
      </c>
      <c r="D645" t="s" s="840">
        <v>1249</v>
      </c>
      <c r="E645" s="51">
        <v>0</v>
      </c>
    </row>
    <row r="646" s="827" customFormat="1" ht="15.35" customHeight="1">
      <c r="A646" t="s" s="842">
        <f>MID(D646,LEN(C646)+2,LEN(D646)-LEN(C646))</f>
        <v>79</v>
      </c>
      <c r="B646" t="s" s="840">
        <f>IF(_xlfn.IFERROR(FIND("W",D646,1),0)&lt;&gt;0,"W",0)</f>
        <v>793</v>
      </c>
      <c r="C646" t="s" s="840">
        <v>323</v>
      </c>
      <c r="D646" t="s" s="840">
        <v>1250</v>
      </c>
      <c r="E646" s="51">
        <v>0</v>
      </c>
    </row>
    <row r="647" s="827" customFormat="1" ht="15.35" customHeight="1">
      <c r="A647" t="s" s="842">
        <f>MID(D647,LEN(C647)+2,LEN(D647)-LEN(C647))</f>
        <v>80</v>
      </c>
      <c r="B647" t="s" s="840">
        <f>IF(_xlfn.IFERROR(FIND("W",D647,1),0)&lt;&gt;0,"W",0)</f>
        <v>793</v>
      </c>
      <c r="C647" t="s" s="840">
        <v>323</v>
      </c>
      <c r="D647" t="s" s="840">
        <v>1251</v>
      </c>
      <c r="E647" s="51">
        <v>0</v>
      </c>
    </row>
    <row r="648" s="827" customFormat="1" ht="15.35" customHeight="1">
      <c r="A648" t="s" s="842">
        <f>MID(D648,LEN(C648)+2,LEN(D648)-LEN(C648))</f>
        <v>81</v>
      </c>
      <c r="B648" t="s" s="840">
        <f>IF(_xlfn.IFERROR(FIND("W",D648,1),0)&lt;&gt;0,"W",0)</f>
        <v>793</v>
      </c>
      <c r="C648" t="s" s="840">
        <v>323</v>
      </c>
      <c r="D648" t="s" s="840">
        <v>1252</v>
      </c>
      <c r="E648" s="51">
        <v>0</v>
      </c>
    </row>
    <row r="649" s="827" customFormat="1" ht="15.35" customHeight="1">
      <c r="A649" t="s" s="842">
        <f>MID(D649,LEN(C649)+2,LEN(D649)-LEN(C649))</f>
        <v>82</v>
      </c>
      <c r="B649" t="s" s="840">
        <f>IF(_xlfn.IFERROR(FIND("W",D649,1),0)&lt;&gt;0,"W",0)</f>
        <v>793</v>
      </c>
      <c r="C649" t="s" s="840">
        <v>323</v>
      </c>
      <c r="D649" t="s" s="840">
        <v>1253</v>
      </c>
      <c r="E649" s="51">
        <v>0</v>
      </c>
    </row>
    <row r="650" s="827" customFormat="1" ht="15.35" customHeight="1">
      <c r="A650" t="s" s="842">
        <f>MID(D650,LEN(C650)+2,LEN(D650)-LEN(C650))</f>
        <v>83</v>
      </c>
      <c r="B650" t="s" s="840">
        <f>IF(_xlfn.IFERROR(FIND("W",D650,1),0)&lt;&gt;0,"W",0)</f>
        <v>793</v>
      </c>
      <c r="C650" t="s" s="840">
        <v>323</v>
      </c>
      <c r="D650" t="s" s="840">
        <v>1254</v>
      </c>
      <c r="E650" s="51">
        <v>0</v>
      </c>
    </row>
    <row r="651" s="827" customFormat="1" ht="15.35" customHeight="1">
      <c r="A651" t="s" s="842">
        <f>MID(D651,LEN(C651)+2,LEN(D651)-LEN(C651))</f>
        <v>87</v>
      </c>
      <c r="B651" t="s" s="840">
        <f>IF(_xlfn.IFERROR(FIND("W",D651,1),0)&lt;&gt;0,"W",0)</f>
        <v>793</v>
      </c>
      <c r="C651" t="s" s="840">
        <v>323</v>
      </c>
      <c r="D651" t="s" s="840">
        <v>1255</v>
      </c>
      <c r="E651" s="51">
        <v>0</v>
      </c>
    </row>
    <row r="652" s="827" customFormat="1" ht="15.35" customHeight="1">
      <c r="A652" t="s" s="842">
        <f>MID(D652,LEN(C652)+2,LEN(D652)-LEN(C652))</f>
        <v>78</v>
      </c>
      <c r="B652" t="s" s="840">
        <f>IF(_xlfn.IFERROR(FIND("W",D652,1),0)&lt;&gt;0,"W",0)</f>
        <v>793</v>
      </c>
      <c r="C652" t="s" s="840">
        <v>323</v>
      </c>
      <c r="D652" t="s" s="840">
        <v>1256</v>
      </c>
      <c r="E652" s="51">
        <v>0</v>
      </c>
    </row>
    <row r="653" s="827" customFormat="1" ht="15.35" customHeight="1">
      <c r="A653" t="s" s="842">
        <f>MID(D653,LEN(C653)+2,LEN(D653)-LEN(C653))</f>
        <v>84</v>
      </c>
      <c r="B653" t="s" s="840">
        <f>IF(_xlfn.IFERROR(FIND("W",D653,1),0)&lt;&gt;0,"W",0)</f>
        <v>793</v>
      </c>
      <c r="C653" t="s" s="840">
        <v>323</v>
      </c>
      <c r="D653" t="s" s="840">
        <v>1257</v>
      </c>
      <c r="E653" s="51">
        <v>0</v>
      </c>
    </row>
    <row r="654" s="827" customFormat="1" ht="15.35" customHeight="1">
      <c r="A654" t="s" s="842">
        <f>MID(D654,LEN(C654)+2,LEN(D654)-LEN(C654))</f>
        <v>85</v>
      </c>
      <c r="B654" t="s" s="840">
        <f>IF(_xlfn.IFERROR(FIND("W",D654,1),0)&lt;&gt;0,"W",0)</f>
        <v>793</v>
      </c>
      <c r="C654" t="s" s="840">
        <v>323</v>
      </c>
      <c r="D654" t="s" s="840">
        <v>1258</v>
      </c>
      <c r="E654" s="51">
        <v>0</v>
      </c>
    </row>
    <row r="655" s="827" customFormat="1" ht="15.35" customHeight="1">
      <c r="A655" t="s" s="842">
        <f>MID(D655,LEN(C655)+2,LEN(D655)-LEN(C655))</f>
        <v>86</v>
      </c>
      <c r="B655" t="s" s="840">
        <f>IF(_xlfn.IFERROR(FIND("W",D655,1),0)&lt;&gt;0,"W",0)</f>
        <v>793</v>
      </c>
      <c r="C655" t="s" s="840">
        <v>323</v>
      </c>
      <c r="D655" t="s" s="840">
        <v>1259</v>
      </c>
      <c r="E655" s="51">
        <v>0</v>
      </c>
    </row>
    <row r="656" s="827" customFormat="1" ht="15.35" customHeight="1">
      <c r="A656" t="s" s="842">
        <f>MID(D656,LEN(C656)+2,LEN(D656)-LEN(C656))</f>
        <v>88</v>
      </c>
      <c r="B656" t="s" s="840">
        <f>IF(_xlfn.IFERROR(FIND("W",D656,1),0)&lt;&gt;0,"W",0)</f>
        <v>793</v>
      </c>
      <c r="C656" t="s" s="840">
        <v>323</v>
      </c>
      <c r="D656" t="s" s="840">
        <v>1260</v>
      </c>
      <c r="E656" s="51">
        <v>0</v>
      </c>
    </row>
    <row r="657" s="827" customFormat="1" ht="15.35" customHeight="1">
      <c r="A657" t="s" s="842">
        <f>MID(D657,LEN(C657)+2,LEN(D657)-LEN(C657))</f>
        <v>89</v>
      </c>
      <c r="B657" t="s" s="840">
        <f>IF(_xlfn.IFERROR(FIND("W",D657,1),0)&lt;&gt;0,"W",0)</f>
        <v>793</v>
      </c>
      <c r="C657" t="s" s="840">
        <v>323</v>
      </c>
      <c r="D657" t="s" s="840">
        <v>1261</v>
      </c>
      <c r="E657" s="51">
        <v>0</v>
      </c>
    </row>
    <row r="658" s="827" customFormat="1" ht="15.35" customHeight="1">
      <c r="A658" t="s" s="842">
        <f>MID(D658,LEN(C658)+2,LEN(D658)-LEN(C658))</f>
        <v>77</v>
      </c>
      <c r="B658" t="s" s="840">
        <f>IF(_xlfn.IFERROR(FIND("W",D658,1),0)&lt;&gt;0,"W",0)</f>
        <v>793</v>
      </c>
      <c r="C658" t="s" s="840">
        <v>330</v>
      </c>
      <c r="D658" t="s" s="840">
        <v>1262</v>
      </c>
      <c r="E658" s="51">
        <v>0</v>
      </c>
    </row>
    <row r="659" s="827" customFormat="1" ht="15.35" customHeight="1">
      <c r="A659" t="s" s="842">
        <f>MID(D659,LEN(C659)+2,LEN(D659)-LEN(C659))</f>
        <v>79</v>
      </c>
      <c r="B659" t="s" s="840">
        <f>IF(_xlfn.IFERROR(FIND("W",D659,1),0)&lt;&gt;0,"W",0)</f>
        <v>793</v>
      </c>
      <c r="C659" t="s" s="840">
        <v>330</v>
      </c>
      <c r="D659" t="s" s="840">
        <v>1263</v>
      </c>
      <c r="E659" s="51">
        <v>0</v>
      </c>
    </row>
    <row r="660" s="827" customFormat="1" ht="15.35" customHeight="1">
      <c r="A660" t="s" s="842">
        <f>MID(D660,LEN(C660)+2,LEN(D660)-LEN(C660))</f>
        <v>80</v>
      </c>
      <c r="B660" t="s" s="840">
        <f>IF(_xlfn.IFERROR(FIND("W",D660,1),0)&lt;&gt;0,"W",0)</f>
        <v>793</v>
      </c>
      <c r="C660" t="s" s="840">
        <v>330</v>
      </c>
      <c r="D660" t="s" s="840">
        <v>1264</v>
      </c>
      <c r="E660" s="51">
        <v>0</v>
      </c>
    </row>
    <row r="661" s="827" customFormat="1" ht="15.35" customHeight="1">
      <c r="A661" t="s" s="842">
        <f>MID(D661,LEN(C661)+2,LEN(D661)-LEN(C661))</f>
        <v>81</v>
      </c>
      <c r="B661" t="s" s="840">
        <f>IF(_xlfn.IFERROR(FIND("W",D661,1),0)&lt;&gt;0,"W",0)</f>
        <v>793</v>
      </c>
      <c r="C661" t="s" s="840">
        <v>330</v>
      </c>
      <c r="D661" t="s" s="840">
        <v>1265</v>
      </c>
      <c r="E661" s="51">
        <v>0</v>
      </c>
    </row>
    <row r="662" s="827" customFormat="1" ht="15.35" customHeight="1">
      <c r="A662" t="s" s="842">
        <f>MID(D662,LEN(C662)+2,LEN(D662)-LEN(C662))</f>
        <v>82</v>
      </c>
      <c r="B662" t="s" s="840">
        <f>IF(_xlfn.IFERROR(FIND("W",D662,1),0)&lt;&gt;0,"W",0)</f>
        <v>793</v>
      </c>
      <c r="C662" t="s" s="840">
        <v>330</v>
      </c>
      <c r="D662" t="s" s="840">
        <v>1266</v>
      </c>
      <c r="E662" s="51">
        <v>0</v>
      </c>
    </row>
    <row r="663" s="827" customFormat="1" ht="15.35" customHeight="1">
      <c r="A663" t="s" s="842">
        <f>MID(D663,LEN(C663)+2,LEN(D663)-LEN(C663))</f>
        <v>83</v>
      </c>
      <c r="B663" t="s" s="840">
        <f>IF(_xlfn.IFERROR(FIND("W",D663,1),0)&lt;&gt;0,"W",0)</f>
        <v>793</v>
      </c>
      <c r="C663" t="s" s="840">
        <v>330</v>
      </c>
      <c r="D663" t="s" s="840">
        <v>1267</v>
      </c>
      <c r="E663" s="51">
        <v>0</v>
      </c>
    </row>
    <row r="664" s="827" customFormat="1" ht="15.35" customHeight="1">
      <c r="A664" t="s" s="842">
        <f>MID(D664,LEN(C664)+2,LEN(D664)-LEN(C664))</f>
        <v>87</v>
      </c>
      <c r="B664" t="s" s="840">
        <f>IF(_xlfn.IFERROR(FIND("W",D664,1),0)&lt;&gt;0,"W",0)</f>
        <v>793</v>
      </c>
      <c r="C664" t="s" s="840">
        <v>330</v>
      </c>
      <c r="D664" t="s" s="840">
        <v>1268</v>
      </c>
      <c r="E664" s="51">
        <v>0</v>
      </c>
    </row>
    <row r="665" s="827" customFormat="1" ht="15.35" customHeight="1">
      <c r="A665" t="s" s="842">
        <f>MID(D665,LEN(C665)+2,LEN(D665)-LEN(C665))</f>
        <v>78</v>
      </c>
      <c r="B665" t="s" s="840">
        <f>IF(_xlfn.IFERROR(FIND("W",D665,1),0)&lt;&gt;0,"W",0)</f>
        <v>793</v>
      </c>
      <c r="C665" t="s" s="840">
        <v>330</v>
      </c>
      <c r="D665" t="s" s="840">
        <v>1269</v>
      </c>
      <c r="E665" s="51">
        <v>0</v>
      </c>
    </row>
    <row r="666" s="827" customFormat="1" ht="15.35" customHeight="1">
      <c r="A666" t="s" s="842">
        <f>MID(D666,LEN(C666)+2,LEN(D666)-LEN(C666))</f>
        <v>84</v>
      </c>
      <c r="B666" t="s" s="840">
        <f>IF(_xlfn.IFERROR(FIND("W",D666,1),0)&lt;&gt;0,"W",0)</f>
        <v>793</v>
      </c>
      <c r="C666" t="s" s="840">
        <v>330</v>
      </c>
      <c r="D666" t="s" s="840">
        <v>1270</v>
      </c>
      <c r="E666" s="51">
        <v>0</v>
      </c>
    </row>
    <row r="667" s="827" customFormat="1" ht="15.35" customHeight="1">
      <c r="A667" t="s" s="842">
        <f>MID(D667,LEN(C667)+2,LEN(D667)-LEN(C667))</f>
        <v>85</v>
      </c>
      <c r="B667" t="s" s="840">
        <f>IF(_xlfn.IFERROR(FIND("W",D667,1),0)&lt;&gt;0,"W",0)</f>
        <v>793</v>
      </c>
      <c r="C667" t="s" s="840">
        <v>330</v>
      </c>
      <c r="D667" t="s" s="840">
        <v>1271</v>
      </c>
      <c r="E667" s="51">
        <v>0</v>
      </c>
    </row>
    <row r="668" s="827" customFormat="1" ht="15.35" customHeight="1">
      <c r="A668" t="s" s="842">
        <f>MID(D668,LEN(C668)+2,LEN(D668)-LEN(C668))</f>
        <v>86</v>
      </c>
      <c r="B668" t="s" s="840">
        <f>IF(_xlfn.IFERROR(FIND("W",D668,1),0)&lt;&gt;0,"W",0)</f>
        <v>793</v>
      </c>
      <c r="C668" t="s" s="840">
        <v>330</v>
      </c>
      <c r="D668" t="s" s="840">
        <v>1272</v>
      </c>
      <c r="E668" s="51">
        <v>0</v>
      </c>
    </row>
    <row r="669" s="827" customFormat="1" ht="15.35" customHeight="1">
      <c r="A669" t="s" s="842">
        <f>MID(D669,LEN(C669)+2,LEN(D669)-LEN(C669))</f>
        <v>88</v>
      </c>
      <c r="B669" t="s" s="840">
        <f>IF(_xlfn.IFERROR(FIND("W",D669,1),0)&lt;&gt;0,"W",0)</f>
        <v>793</v>
      </c>
      <c r="C669" t="s" s="840">
        <v>330</v>
      </c>
      <c r="D669" t="s" s="840">
        <v>1273</v>
      </c>
      <c r="E669" s="51">
        <v>0</v>
      </c>
    </row>
    <row r="670" s="827" customFormat="1" ht="15.35" customHeight="1">
      <c r="A670" t="s" s="842">
        <f>MID(D670,LEN(C670)+2,LEN(D670)-LEN(C670))</f>
        <v>89</v>
      </c>
      <c r="B670" t="s" s="840">
        <f>IF(_xlfn.IFERROR(FIND("W",D670,1),0)&lt;&gt;0,"W",0)</f>
        <v>793</v>
      </c>
      <c r="C670" t="s" s="840">
        <v>330</v>
      </c>
      <c r="D670" t="s" s="840">
        <v>1274</v>
      </c>
      <c r="E670" s="51">
        <v>0</v>
      </c>
    </row>
    <row r="671" s="827" customFormat="1" ht="15.35" customHeight="1">
      <c r="A671" t="s" s="842">
        <f>MID(D671,LEN(C671)+2,LEN(D671)-LEN(C671))</f>
        <v>77</v>
      </c>
      <c r="B671" t="s" s="840">
        <f>IF(_xlfn.IFERROR(FIND("W",D671,1),0)&lt;&gt;0,"W",0)</f>
        <v>793</v>
      </c>
      <c r="C671" t="s" s="840">
        <v>333</v>
      </c>
      <c r="D671" t="s" s="840">
        <v>1275</v>
      </c>
      <c r="E671" s="51">
        <v>0</v>
      </c>
    </row>
    <row r="672" s="827" customFormat="1" ht="15.35" customHeight="1">
      <c r="A672" t="s" s="842">
        <f>MID(D672,LEN(C672)+2,LEN(D672)-LEN(C672))</f>
        <v>79</v>
      </c>
      <c r="B672" t="s" s="840">
        <f>IF(_xlfn.IFERROR(FIND("W",D672,1),0)&lt;&gt;0,"W",0)</f>
        <v>793</v>
      </c>
      <c r="C672" t="s" s="840">
        <v>333</v>
      </c>
      <c r="D672" t="s" s="840">
        <v>1276</v>
      </c>
      <c r="E672" s="51">
        <v>0</v>
      </c>
    </row>
    <row r="673" s="827" customFormat="1" ht="15.35" customHeight="1">
      <c r="A673" t="s" s="842">
        <f>MID(D673,LEN(C673)+2,LEN(D673)-LEN(C673))</f>
        <v>80</v>
      </c>
      <c r="B673" t="s" s="840">
        <f>IF(_xlfn.IFERROR(FIND("W",D673,1),0)&lt;&gt;0,"W",0)</f>
        <v>793</v>
      </c>
      <c r="C673" t="s" s="840">
        <v>333</v>
      </c>
      <c r="D673" t="s" s="840">
        <v>1277</v>
      </c>
      <c r="E673" s="51">
        <v>0</v>
      </c>
    </row>
    <row r="674" s="827" customFormat="1" ht="15.35" customHeight="1">
      <c r="A674" t="s" s="842">
        <f>MID(D674,LEN(C674)+2,LEN(D674)-LEN(C674))</f>
        <v>81</v>
      </c>
      <c r="B674" t="s" s="840">
        <f>IF(_xlfn.IFERROR(FIND("W",D674,1),0)&lt;&gt;0,"W",0)</f>
        <v>793</v>
      </c>
      <c r="C674" t="s" s="840">
        <v>333</v>
      </c>
      <c r="D674" t="s" s="840">
        <v>1278</v>
      </c>
      <c r="E674" s="51">
        <v>0</v>
      </c>
    </row>
    <row r="675" s="827" customFormat="1" ht="15.35" customHeight="1">
      <c r="A675" t="s" s="842">
        <f>MID(D675,LEN(C675)+2,LEN(D675)-LEN(C675))</f>
        <v>82</v>
      </c>
      <c r="B675" t="s" s="840">
        <f>IF(_xlfn.IFERROR(FIND("W",D675,1),0)&lt;&gt;0,"W",0)</f>
        <v>793</v>
      </c>
      <c r="C675" t="s" s="840">
        <v>333</v>
      </c>
      <c r="D675" t="s" s="840">
        <v>1279</v>
      </c>
      <c r="E675" s="51">
        <v>0</v>
      </c>
    </row>
    <row r="676" s="827" customFormat="1" ht="15.35" customHeight="1">
      <c r="A676" t="s" s="842">
        <f>MID(D676,LEN(C676)+2,LEN(D676)-LEN(C676))</f>
        <v>83</v>
      </c>
      <c r="B676" t="s" s="840">
        <f>IF(_xlfn.IFERROR(FIND("W",D676,1),0)&lt;&gt;0,"W",0)</f>
        <v>793</v>
      </c>
      <c r="C676" t="s" s="840">
        <v>333</v>
      </c>
      <c r="D676" t="s" s="840">
        <v>1280</v>
      </c>
      <c r="E676" s="51">
        <v>0</v>
      </c>
    </row>
    <row r="677" s="827" customFormat="1" ht="15.35" customHeight="1">
      <c r="A677" t="s" s="842">
        <f>MID(D677,LEN(C677)+2,LEN(D677)-LEN(C677))</f>
        <v>87</v>
      </c>
      <c r="B677" t="s" s="840">
        <f>IF(_xlfn.IFERROR(FIND("W",D677,1),0)&lt;&gt;0,"W",0)</f>
        <v>793</v>
      </c>
      <c r="C677" t="s" s="840">
        <v>333</v>
      </c>
      <c r="D677" t="s" s="840">
        <v>1281</v>
      </c>
      <c r="E677" s="51">
        <v>0</v>
      </c>
    </row>
    <row r="678" s="827" customFormat="1" ht="15.35" customHeight="1">
      <c r="A678" t="s" s="842">
        <f>MID(D678,LEN(C678)+2,LEN(D678)-LEN(C678))</f>
        <v>77</v>
      </c>
      <c r="B678" t="s" s="840">
        <f>IF(_xlfn.IFERROR(FIND("W",D678,1),0)&lt;&gt;0,"W",0)</f>
        <v>793</v>
      </c>
      <c r="C678" t="s" s="840">
        <v>336</v>
      </c>
      <c r="D678" t="s" s="840">
        <v>1282</v>
      </c>
      <c r="E678" s="51">
        <v>0</v>
      </c>
    </row>
    <row r="679" s="827" customFormat="1" ht="15.35" customHeight="1">
      <c r="A679" t="s" s="842">
        <f>MID(D679,LEN(C679)+2,LEN(D679)-LEN(C679))</f>
        <v>78</v>
      </c>
      <c r="B679" t="s" s="840">
        <f>IF(_xlfn.IFERROR(FIND("W",D679,1),0)&lt;&gt;0,"W",0)</f>
        <v>793</v>
      </c>
      <c r="C679" t="s" s="840">
        <v>333</v>
      </c>
      <c r="D679" t="s" s="840">
        <v>1283</v>
      </c>
      <c r="E679" s="51">
        <v>0</v>
      </c>
    </row>
    <row r="680" s="827" customFormat="1" ht="15.35" customHeight="1">
      <c r="A680" t="s" s="842">
        <f>MID(D680,LEN(C680)+2,LEN(D680)-LEN(C680))</f>
        <v>84</v>
      </c>
      <c r="B680" t="s" s="840">
        <f>IF(_xlfn.IFERROR(FIND("W",D680,1),0)&lt;&gt;0,"W",0)</f>
        <v>793</v>
      </c>
      <c r="C680" t="s" s="840">
        <v>333</v>
      </c>
      <c r="D680" t="s" s="840">
        <v>1284</v>
      </c>
      <c r="E680" s="51">
        <v>0</v>
      </c>
    </row>
    <row r="681" s="827" customFormat="1" ht="15.35" customHeight="1">
      <c r="A681" t="s" s="842">
        <f>MID(D681,LEN(C681)+2,LEN(D681)-LEN(C681))</f>
        <v>85</v>
      </c>
      <c r="B681" t="s" s="840">
        <f>IF(_xlfn.IFERROR(FIND("W",D681,1),0)&lt;&gt;0,"W",0)</f>
        <v>793</v>
      </c>
      <c r="C681" t="s" s="840">
        <v>333</v>
      </c>
      <c r="D681" t="s" s="840">
        <v>1285</v>
      </c>
      <c r="E681" s="51">
        <v>0</v>
      </c>
    </row>
    <row r="682" s="827" customFormat="1" ht="15.35" customHeight="1">
      <c r="A682" t="s" s="842">
        <f>MID(D682,LEN(C682)+2,LEN(D682)-LEN(C682))</f>
        <v>86</v>
      </c>
      <c r="B682" t="s" s="840">
        <f>IF(_xlfn.IFERROR(FIND("W",D682,1),0)&lt;&gt;0,"W",0)</f>
        <v>793</v>
      </c>
      <c r="C682" t="s" s="840">
        <v>333</v>
      </c>
      <c r="D682" t="s" s="840">
        <v>1286</v>
      </c>
      <c r="E682" s="51">
        <v>0</v>
      </c>
    </row>
    <row r="683" s="827" customFormat="1" ht="15.35" customHeight="1">
      <c r="A683" t="s" s="842">
        <f>MID(D683,LEN(C683)+2,LEN(D683)-LEN(C683))</f>
        <v>88</v>
      </c>
      <c r="B683" t="s" s="840">
        <f>IF(_xlfn.IFERROR(FIND("W",D683,1),0)&lt;&gt;0,"W",0)</f>
        <v>793</v>
      </c>
      <c r="C683" t="s" s="840">
        <v>333</v>
      </c>
      <c r="D683" t="s" s="840">
        <v>1287</v>
      </c>
      <c r="E683" s="51">
        <v>0</v>
      </c>
    </row>
    <row r="684" s="827" customFormat="1" ht="15.35" customHeight="1">
      <c r="A684" t="s" s="842">
        <f>MID(D684,LEN(C684)+2,LEN(D684)-LEN(C684))</f>
        <v>89</v>
      </c>
      <c r="B684" t="s" s="840">
        <f>IF(_xlfn.IFERROR(FIND("W",D684,1),0)&lt;&gt;0,"W",0)</f>
        <v>793</v>
      </c>
      <c r="C684" t="s" s="840">
        <v>333</v>
      </c>
      <c r="D684" t="s" s="840">
        <v>1288</v>
      </c>
      <c r="E684" s="51">
        <v>0</v>
      </c>
    </row>
    <row r="685" s="827" customFormat="1" ht="15.35" customHeight="1">
      <c r="A685" t="s" s="842">
        <f>MID(D685,LEN(C685)+2,LEN(D685)-LEN(C685))</f>
        <v>79</v>
      </c>
      <c r="B685" t="s" s="840">
        <f>IF(_xlfn.IFERROR(FIND("W",D685,1),0)&lt;&gt;0,"W",0)</f>
        <v>793</v>
      </c>
      <c r="C685" t="s" s="840">
        <v>336</v>
      </c>
      <c r="D685" t="s" s="840">
        <v>1289</v>
      </c>
      <c r="E685" s="51">
        <v>0</v>
      </c>
    </row>
    <row r="686" s="827" customFormat="1" ht="15.35" customHeight="1">
      <c r="A686" t="s" s="842">
        <f>MID(D686,LEN(C686)+2,LEN(D686)-LEN(C686))</f>
        <v>80</v>
      </c>
      <c r="B686" t="s" s="840">
        <f>IF(_xlfn.IFERROR(FIND("W",D686,1),0)&lt;&gt;0,"W",0)</f>
        <v>793</v>
      </c>
      <c r="C686" t="s" s="840">
        <v>336</v>
      </c>
      <c r="D686" t="s" s="840">
        <v>1290</v>
      </c>
      <c r="E686" s="51">
        <v>0</v>
      </c>
    </row>
    <row r="687" s="827" customFormat="1" ht="15.35" customHeight="1">
      <c r="A687" t="s" s="842">
        <f>MID(D687,LEN(C687)+2,LEN(D687)-LEN(C687))</f>
        <v>81</v>
      </c>
      <c r="B687" t="s" s="840">
        <f>IF(_xlfn.IFERROR(FIND("W",D687,1),0)&lt;&gt;0,"W",0)</f>
        <v>793</v>
      </c>
      <c r="C687" t="s" s="840">
        <v>336</v>
      </c>
      <c r="D687" t="s" s="840">
        <v>1291</v>
      </c>
      <c r="E687" s="51">
        <v>0</v>
      </c>
    </row>
    <row r="688" s="827" customFormat="1" ht="15.35" customHeight="1">
      <c r="A688" t="s" s="842">
        <f>MID(D688,LEN(C688)+2,LEN(D688)-LEN(C688))</f>
        <v>82</v>
      </c>
      <c r="B688" t="s" s="840">
        <f>IF(_xlfn.IFERROR(FIND("W",D688,1),0)&lt;&gt;0,"W",0)</f>
        <v>793</v>
      </c>
      <c r="C688" t="s" s="840">
        <v>336</v>
      </c>
      <c r="D688" t="s" s="840">
        <v>1292</v>
      </c>
      <c r="E688" s="51">
        <v>0</v>
      </c>
    </row>
    <row r="689" s="827" customFormat="1" ht="15.35" customHeight="1">
      <c r="A689" t="s" s="842">
        <f>MID(D689,LEN(C689)+2,LEN(D689)-LEN(C689))</f>
        <v>83</v>
      </c>
      <c r="B689" t="s" s="840">
        <f>IF(_xlfn.IFERROR(FIND("W",D689,1),0)&lt;&gt;0,"W",0)</f>
        <v>793</v>
      </c>
      <c r="C689" t="s" s="840">
        <v>336</v>
      </c>
      <c r="D689" t="s" s="840">
        <v>1293</v>
      </c>
      <c r="E689" s="51">
        <v>0</v>
      </c>
    </row>
    <row r="690" s="827" customFormat="1" ht="15.35" customHeight="1">
      <c r="A690" t="s" s="842">
        <f>MID(D690,LEN(C690)+2,LEN(D690)-LEN(C690))</f>
        <v>87</v>
      </c>
      <c r="B690" t="s" s="840">
        <f>IF(_xlfn.IFERROR(FIND("W",D690,1),0)&lt;&gt;0,"W",0)</f>
        <v>793</v>
      </c>
      <c r="C690" t="s" s="840">
        <v>336</v>
      </c>
      <c r="D690" t="s" s="840">
        <v>1294</v>
      </c>
      <c r="E690" s="51">
        <v>0</v>
      </c>
    </row>
    <row r="691" s="827" customFormat="1" ht="15.35" customHeight="1">
      <c r="A691" t="s" s="842">
        <f>MID(D691,LEN(C691)+2,LEN(D691)-LEN(C691))</f>
        <v>78</v>
      </c>
      <c r="B691" t="s" s="840">
        <f>IF(_xlfn.IFERROR(FIND("W",D691,1),0)&lt;&gt;0,"W",0)</f>
        <v>793</v>
      </c>
      <c r="C691" t="s" s="840">
        <v>336</v>
      </c>
      <c r="D691" t="s" s="840">
        <v>1295</v>
      </c>
      <c r="E691" s="51">
        <v>0</v>
      </c>
    </row>
    <row r="692" s="827" customFormat="1" ht="15.35" customHeight="1">
      <c r="A692" t="s" s="842">
        <f>MID(D692,LEN(C692)+2,LEN(D692)-LEN(C692))</f>
        <v>84</v>
      </c>
      <c r="B692" t="s" s="840">
        <f>IF(_xlfn.IFERROR(FIND("W",D692,1),0)&lt;&gt;0,"W",0)</f>
        <v>793</v>
      </c>
      <c r="C692" t="s" s="840">
        <v>336</v>
      </c>
      <c r="D692" t="s" s="840">
        <v>1296</v>
      </c>
      <c r="E692" s="51">
        <v>0</v>
      </c>
    </row>
    <row r="693" s="827" customFormat="1" ht="15.35" customHeight="1">
      <c r="A693" t="s" s="842">
        <f>MID(D693,LEN(C693)+2,LEN(D693)-LEN(C693))</f>
        <v>85</v>
      </c>
      <c r="B693" t="s" s="840">
        <f>IF(_xlfn.IFERROR(FIND("W",D693,1),0)&lt;&gt;0,"W",0)</f>
        <v>793</v>
      </c>
      <c r="C693" t="s" s="840">
        <v>336</v>
      </c>
      <c r="D693" t="s" s="840">
        <v>1297</v>
      </c>
      <c r="E693" s="51">
        <v>0</v>
      </c>
    </row>
    <row r="694" s="827" customFormat="1" ht="15.35" customHeight="1">
      <c r="A694" t="s" s="842">
        <f>MID(D694,LEN(C694)+2,LEN(D694)-LEN(C694))</f>
        <v>86</v>
      </c>
      <c r="B694" t="s" s="840">
        <f>IF(_xlfn.IFERROR(FIND("W",D694,1),0)&lt;&gt;0,"W",0)</f>
        <v>793</v>
      </c>
      <c r="C694" t="s" s="840">
        <v>336</v>
      </c>
      <c r="D694" t="s" s="840">
        <v>1298</v>
      </c>
      <c r="E694" s="51">
        <v>0</v>
      </c>
    </row>
    <row r="695" s="827" customFormat="1" ht="15.35" customHeight="1">
      <c r="A695" t="s" s="842">
        <f>MID(D695,LEN(C695)+2,LEN(D695)-LEN(C695))</f>
        <v>88</v>
      </c>
      <c r="B695" t="s" s="840">
        <f>IF(_xlfn.IFERROR(FIND("W",D695,1),0)&lt;&gt;0,"W",0)</f>
        <v>793</v>
      </c>
      <c r="C695" t="s" s="840">
        <v>336</v>
      </c>
      <c r="D695" t="s" s="840">
        <v>1299</v>
      </c>
      <c r="E695" s="51">
        <v>0</v>
      </c>
    </row>
    <row r="696" s="827" customFormat="1" ht="15.35" customHeight="1">
      <c r="A696" t="s" s="842">
        <f>MID(D696,LEN(C696)+2,LEN(D696)-LEN(C696))</f>
        <v>89</v>
      </c>
      <c r="B696" t="s" s="840">
        <f>IF(_xlfn.IFERROR(FIND("W",D696,1),0)&lt;&gt;0,"W",0)</f>
        <v>793</v>
      </c>
      <c r="C696" t="s" s="840">
        <v>336</v>
      </c>
      <c r="D696" t="s" s="840">
        <v>1300</v>
      </c>
      <c r="E696" s="51">
        <v>0</v>
      </c>
    </row>
    <row r="697" s="827" customFormat="1" ht="15.35" customHeight="1">
      <c r="A697" t="s" s="842">
        <f>MID(D697,LEN(C697)+2,LEN(D697)-LEN(C697))</f>
        <v>77</v>
      </c>
      <c r="B697" t="s" s="840">
        <f>IF(_xlfn.IFERROR(FIND("W",D697,1),0)&lt;&gt;0,"W",0)</f>
        <v>793</v>
      </c>
      <c r="C697" t="s" s="840">
        <v>339</v>
      </c>
      <c r="D697" t="s" s="840">
        <v>1301</v>
      </c>
      <c r="E697" s="51">
        <v>0</v>
      </c>
    </row>
    <row r="698" s="827" customFormat="1" ht="15.35" customHeight="1">
      <c r="A698" t="s" s="842">
        <f>MID(D698,LEN(C698)+2,LEN(D698)-LEN(C698))</f>
        <v>79</v>
      </c>
      <c r="B698" t="s" s="840">
        <f>IF(_xlfn.IFERROR(FIND("W",D698,1),0)&lt;&gt;0,"W",0)</f>
        <v>793</v>
      </c>
      <c r="C698" t="s" s="840">
        <v>339</v>
      </c>
      <c r="D698" t="s" s="840">
        <v>1302</v>
      </c>
      <c r="E698" s="51">
        <v>0</v>
      </c>
    </row>
    <row r="699" s="827" customFormat="1" ht="15.35" customHeight="1">
      <c r="A699" t="s" s="842">
        <f>MID(D699,LEN(C699)+2,LEN(D699)-LEN(C699))</f>
        <v>80</v>
      </c>
      <c r="B699" t="s" s="840">
        <f>IF(_xlfn.IFERROR(FIND("W",D699,1),0)&lt;&gt;0,"W",0)</f>
        <v>793</v>
      </c>
      <c r="C699" t="s" s="840">
        <v>339</v>
      </c>
      <c r="D699" t="s" s="840">
        <v>1303</v>
      </c>
      <c r="E699" s="51">
        <v>0</v>
      </c>
    </row>
    <row r="700" s="827" customFormat="1" ht="15.35" customHeight="1">
      <c r="A700" t="s" s="842">
        <f>MID(D700,LEN(C700)+2,LEN(D700)-LEN(C700))</f>
        <v>81</v>
      </c>
      <c r="B700" t="s" s="840">
        <f>IF(_xlfn.IFERROR(FIND("W",D700,1),0)&lt;&gt;0,"W",0)</f>
        <v>793</v>
      </c>
      <c r="C700" t="s" s="840">
        <v>339</v>
      </c>
      <c r="D700" t="s" s="840">
        <v>1304</v>
      </c>
      <c r="E700" s="51">
        <v>0</v>
      </c>
    </row>
    <row r="701" s="827" customFormat="1" ht="15.35" customHeight="1">
      <c r="A701" t="s" s="842">
        <f>MID(D701,LEN(C701)+2,LEN(D701)-LEN(C701))</f>
        <v>82</v>
      </c>
      <c r="B701" t="s" s="840">
        <f>IF(_xlfn.IFERROR(FIND("W",D701,1),0)&lt;&gt;0,"W",0)</f>
        <v>793</v>
      </c>
      <c r="C701" t="s" s="840">
        <v>339</v>
      </c>
      <c r="D701" t="s" s="840">
        <v>1305</v>
      </c>
      <c r="E701" s="51">
        <v>0</v>
      </c>
    </row>
    <row r="702" s="827" customFormat="1" ht="15.35" customHeight="1">
      <c r="A702" t="s" s="842">
        <f>MID(D702,LEN(C702)+2,LEN(D702)-LEN(C702))</f>
        <v>83</v>
      </c>
      <c r="B702" t="s" s="840">
        <f>IF(_xlfn.IFERROR(FIND("W",D702,1),0)&lt;&gt;0,"W",0)</f>
        <v>793</v>
      </c>
      <c r="C702" t="s" s="840">
        <v>339</v>
      </c>
      <c r="D702" t="s" s="840">
        <v>1306</v>
      </c>
      <c r="E702" s="51">
        <v>0</v>
      </c>
    </row>
    <row r="703" s="827" customFormat="1" ht="15.35" customHeight="1">
      <c r="A703" t="s" s="842">
        <f>MID(D703,LEN(C703)+2,LEN(D703)-LEN(C703))</f>
        <v>87</v>
      </c>
      <c r="B703" t="s" s="840">
        <f>IF(_xlfn.IFERROR(FIND("W",D703,1),0)&lt;&gt;0,"W",0)</f>
        <v>793</v>
      </c>
      <c r="C703" t="s" s="840">
        <v>339</v>
      </c>
      <c r="D703" t="s" s="840">
        <v>1307</v>
      </c>
      <c r="E703" s="51">
        <v>0</v>
      </c>
    </row>
    <row r="704" s="827" customFormat="1" ht="15.35" customHeight="1">
      <c r="A704" t="s" s="842">
        <f>MID(D704,LEN(C704)+2,LEN(D704)-LEN(C704))</f>
        <v>78</v>
      </c>
      <c r="B704" t="s" s="840">
        <f>IF(_xlfn.IFERROR(FIND("W",D704,1),0)&lt;&gt;0,"W",0)</f>
        <v>793</v>
      </c>
      <c r="C704" t="s" s="840">
        <v>339</v>
      </c>
      <c r="D704" t="s" s="840">
        <v>1308</v>
      </c>
      <c r="E704" s="51">
        <v>0</v>
      </c>
    </row>
    <row r="705" s="827" customFormat="1" ht="15.35" customHeight="1">
      <c r="A705" t="s" s="842">
        <f>MID(D705,LEN(C705)+2,LEN(D705)-LEN(C705))</f>
        <v>84</v>
      </c>
      <c r="B705" t="s" s="840">
        <f>IF(_xlfn.IFERROR(FIND("W",D705,1),0)&lt;&gt;0,"W",0)</f>
        <v>793</v>
      </c>
      <c r="C705" t="s" s="840">
        <v>339</v>
      </c>
      <c r="D705" t="s" s="840">
        <v>1309</v>
      </c>
      <c r="E705" s="51">
        <v>0</v>
      </c>
    </row>
    <row r="706" s="827" customFormat="1" ht="15.35" customHeight="1">
      <c r="A706" t="s" s="842">
        <f>MID(D706,LEN(C706)+2,LEN(D706)-LEN(C706))</f>
        <v>85</v>
      </c>
      <c r="B706" t="s" s="840">
        <f>IF(_xlfn.IFERROR(FIND("W",D706,1),0)&lt;&gt;0,"W",0)</f>
        <v>793</v>
      </c>
      <c r="C706" t="s" s="840">
        <v>339</v>
      </c>
      <c r="D706" t="s" s="840">
        <v>1310</v>
      </c>
      <c r="E706" s="51">
        <v>0</v>
      </c>
    </row>
    <row r="707" s="827" customFormat="1" ht="15.35" customHeight="1">
      <c r="A707" t="s" s="842">
        <f>MID(D707,LEN(C707)+2,LEN(D707)-LEN(C707))</f>
        <v>86</v>
      </c>
      <c r="B707" t="s" s="840">
        <f>IF(_xlfn.IFERROR(FIND("W",D707,1),0)&lt;&gt;0,"W",0)</f>
        <v>793</v>
      </c>
      <c r="C707" t="s" s="840">
        <v>339</v>
      </c>
      <c r="D707" t="s" s="840">
        <v>1311</v>
      </c>
      <c r="E707" s="51">
        <v>0</v>
      </c>
    </row>
    <row r="708" s="827" customFormat="1" ht="15.35" customHeight="1">
      <c r="A708" t="s" s="842">
        <f>MID(D708,LEN(C708)+2,LEN(D708)-LEN(C708))</f>
        <v>88</v>
      </c>
      <c r="B708" t="s" s="840">
        <f>IF(_xlfn.IFERROR(FIND("W",D708,1),0)&lt;&gt;0,"W",0)</f>
        <v>793</v>
      </c>
      <c r="C708" t="s" s="840">
        <v>339</v>
      </c>
      <c r="D708" t="s" s="840">
        <v>1312</v>
      </c>
      <c r="E708" s="51">
        <v>0</v>
      </c>
    </row>
    <row r="709" s="827" customFormat="1" ht="15.35" customHeight="1">
      <c r="A709" t="s" s="842">
        <f>MID(D709,LEN(C709)+2,LEN(D709)-LEN(C709))</f>
        <v>89</v>
      </c>
      <c r="B709" t="s" s="840">
        <f>IF(_xlfn.IFERROR(FIND("W",D709,1),0)&lt;&gt;0,"W",0)</f>
        <v>793</v>
      </c>
      <c r="C709" t="s" s="840">
        <v>339</v>
      </c>
      <c r="D709" t="s" s="840">
        <v>1313</v>
      </c>
      <c r="E709" s="51">
        <v>0</v>
      </c>
    </row>
    <row r="710" s="827" customFormat="1" ht="15.35" customHeight="1">
      <c r="A710" t="s" s="842">
        <f>MID(D710,LEN(C710)+2,LEN(D710)-LEN(C710))</f>
        <v>77</v>
      </c>
      <c r="B710" t="s" s="840">
        <f>IF(_xlfn.IFERROR(FIND("W",D710,1),0)&lt;&gt;0,"W",0)</f>
        <v>793</v>
      </c>
      <c r="C710" t="s" s="840">
        <v>342</v>
      </c>
      <c r="D710" t="s" s="840">
        <v>1314</v>
      </c>
      <c r="E710" s="51">
        <v>0</v>
      </c>
    </row>
    <row r="711" s="827" customFormat="1" ht="15.35" customHeight="1">
      <c r="A711" t="s" s="842">
        <f>MID(D711,LEN(C711)+2,LEN(D711)-LEN(C711))</f>
        <v>79</v>
      </c>
      <c r="B711" t="s" s="840">
        <f>IF(_xlfn.IFERROR(FIND("W",D711,1),0)&lt;&gt;0,"W",0)</f>
        <v>793</v>
      </c>
      <c r="C711" t="s" s="840">
        <v>342</v>
      </c>
      <c r="D711" t="s" s="840">
        <v>1315</v>
      </c>
      <c r="E711" s="51">
        <v>0</v>
      </c>
    </row>
    <row r="712" s="827" customFormat="1" ht="15.35" customHeight="1">
      <c r="A712" t="s" s="842">
        <f>MID(D712,LEN(C712)+2,LEN(D712)-LEN(C712))</f>
        <v>80</v>
      </c>
      <c r="B712" t="s" s="840">
        <f>IF(_xlfn.IFERROR(FIND("W",D712,1),0)&lt;&gt;0,"W",0)</f>
        <v>793</v>
      </c>
      <c r="C712" t="s" s="840">
        <v>342</v>
      </c>
      <c r="D712" t="s" s="840">
        <v>1316</v>
      </c>
      <c r="E712" s="51">
        <v>0</v>
      </c>
    </row>
    <row r="713" s="827" customFormat="1" ht="15.35" customHeight="1">
      <c r="A713" t="s" s="842">
        <f>MID(D713,LEN(C713)+2,LEN(D713)-LEN(C713))</f>
        <v>81</v>
      </c>
      <c r="B713" t="s" s="840">
        <f>IF(_xlfn.IFERROR(FIND("W",D713,1),0)&lt;&gt;0,"W",0)</f>
        <v>793</v>
      </c>
      <c r="C713" t="s" s="840">
        <v>342</v>
      </c>
      <c r="D713" t="s" s="840">
        <v>1317</v>
      </c>
      <c r="E713" s="51">
        <v>0</v>
      </c>
    </row>
    <row r="714" s="827" customFormat="1" ht="15.35" customHeight="1">
      <c r="A714" t="s" s="842">
        <f>MID(D714,LEN(C714)+2,LEN(D714)-LEN(C714))</f>
        <v>82</v>
      </c>
      <c r="B714" t="s" s="840">
        <f>IF(_xlfn.IFERROR(FIND("W",D714,1),0)&lt;&gt;0,"W",0)</f>
        <v>793</v>
      </c>
      <c r="C714" t="s" s="840">
        <v>342</v>
      </c>
      <c r="D714" t="s" s="840">
        <v>1318</v>
      </c>
      <c r="E714" s="51">
        <v>0</v>
      </c>
    </row>
    <row r="715" s="827" customFormat="1" ht="15.35" customHeight="1">
      <c r="A715" t="s" s="842">
        <f>MID(D715,LEN(C715)+2,LEN(D715)-LEN(C715))</f>
        <v>83</v>
      </c>
      <c r="B715" t="s" s="840">
        <f>IF(_xlfn.IFERROR(FIND("W",D715,1),0)&lt;&gt;0,"W",0)</f>
        <v>793</v>
      </c>
      <c r="C715" t="s" s="840">
        <v>342</v>
      </c>
      <c r="D715" t="s" s="840">
        <v>1319</v>
      </c>
      <c r="E715" s="51">
        <v>0</v>
      </c>
    </row>
    <row r="716" s="827" customFormat="1" ht="15.35" customHeight="1">
      <c r="A716" t="s" s="842">
        <f>MID(D716,LEN(C716)+2,LEN(D716)-LEN(C716))</f>
        <v>87</v>
      </c>
      <c r="B716" t="s" s="840">
        <f>IF(_xlfn.IFERROR(FIND("W",D716,1),0)&lt;&gt;0,"W",0)</f>
        <v>793</v>
      </c>
      <c r="C716" t="s" s="840">
        <v>342</v>
      </c>
      <c r="D716" t="s" s="840">
        <v>1320</v>
      </c>
      <c r="E716" s="51">
        <v>0</v>
      </c>
    </row>
    <row r="717" s="827" customFormat="1" ht="15.35" customHeight="1">
      <c r="A717" t="s" s="842">
        <f>MID(D717,LEN(C717)+2,LEN(D717)-LEN(C717))</f>
        <v>78</v>
      </c>
      <c r="B717" t="s" s="840">
        <f>IF(_xlfn.IFERROR(FIND("W",D717,1),0)&lt;&gt;0,"W",0)</f>
        <v>793</v>
      </c>
      <c r="C717" t="s" s="840">
        <v>342</v>
      </c>
      <c r="D717" t="s" s="840">
        <v>1321</v>
      </c>
      <c r="E717" s="51">
        <v>0</v>
      </c>
    </row>
    <row r="718" s="827" customFormat="1" ht="15.35" customHeight="1">
      <c r="A718" t="s" s="842">
        <f>MID(D718,LEN(C718)+2,LEN(D718)-LEN(C718))</f>
        <v>84</v>
      </c>
      <c r="B718" t="s" s="840">
        <f>IF(_xlfn.IFERROR(FIND("W",D718,1),0)&lt;&gt;0,"W",0)</f>
        <v>793</v>
      </c>
      <c r="C718" t="s" s="840">
        <v>342</v>
      </c>
      <c r="D718" t="s" s="840">
        <v>1322</v>
      </c>
      <c r="E718" s="51">
        <v>0</v>
      </c>
    </row>
    <row r="719" s="827" customFormat="1" ht="15.35" customHeight="1">
      <c r="A719" t="s" s="842">
        <f>MID(D719,LEN(C719)+2,LEN(D719)-LEN(C719))</f>
        <v>85</v>
      </c>
      <c r="B719" t="s" s="840">
        <f>IF(_xlfn.IFERROR(FIND("W",D719,1),0)&lt;&gt;0,"W",0)</f>
        <v>793</v>
      </c>
      <c r="C719" t="s" s="840">
        <v>342</v>
      </c>
      <c r="D719" t="s" s="840">
        <v>1323</v>
      </c>
      <c r="E719" s="51">
        <v>0</v>
      </c>
    </row>
    <row r="720" s="827" customFormat="1" ht="15.35" customHeight="1">
      <c r="A720" t="s" s="842">
        <f>MID(D720,LEN(C720)+2,LEN(D720)-LEN(C720))</f>
        <v>86</v>
      </c>
      <c r="B720" t="s" s="840">
        <f>IF(_xlfn.IFERROR(FIND("W",D720,1),0)&lt;&gt;0,"W",0)</f>
        <v>793</v>
      </c>
      <c r="C720" t="s" s="840">
        <v>342</v>
      </c>
      <c r="D720" t="s" s="840">
        <v>1324</v>
      </c>
      <c r="E720" s="51">
        <v>0</v>
      </c>
    </row>
    <row r="721" s="827" customFormat="1" ht="15.35" customHeight="1">
      <c r="A721" t="s" s="842">
        <f>MID(D721,LEN(C721)+2,LEN(D721)-LEN(C721))</f>
        <v>88</v>
      </c>
      <c r="B721" t="s" s="840">
        <f>IF(_xlfn.IFERROR(FIND("W",D721,1),0)&lt;&gt;0,"W",0)</f>
        <v>793</v>
      </c>
      <c r="C721" t="s" s="840">
        <v>342</v>
      </c>
      <c r="D721" t="s" s="840">
        <v>1325</v>
      </c>
      <c r="E721" s="51">
        <v>0</v>
      </c>
    </row>
    <row r="722" s="827" customFormat="1" ht="15.35" customHeight="1">
      <c r="A722" t="s" s="842">
        <f>MID(D722,LEN(C722)+2,LEN(D722)-LEN(C722))</f>
        <v>89</v>
      </c>
      <c r="B722" t="s" s="840">
        <f>IF(_xlfn.IFERROR(FIND("W",D722,1),0)&lt;&gt;0,"W",0)</f>
        <v>793</v>
      </c>
      <c r="C722" t="s" s="840">
        <v>342</v>
      </c>
      <c r="D722" t="s" s="840">
        <v>1326</v>
      </c>
      <c r="E722" s="51">
        <v>0</v>
      </c>
    </row>
    <row r="723" s="827" customFormat="1" ht="15.35" customHeight="1">
      <c r="A723" t="s" s="842">
        <f>MID(D723,LEN(C723)+2,LEN(D723)-LEN(C723))</f>
        <v>77</v>
      </c>
      <c r="B723" t="s" s="840">
        <f>IF(_xlfn.IFERROR(FIND("W",D723,1),0)&lt;&gt;0,"W",0)</f>
        <v>793</v>
      </c>
      <c r="C723" t="s" s="840">
        <v>349</v>
      </c>
      <c r="D723" t="s" s="840">
        <v>1327</v>
      </c>
      <c r="E723" s="51">
        <v>0</v>
      </c>
    </row>
    <row r="724" s="827" customFormat="1" ht="15.35" customHeight="1">
      <c r="A724" t="s" s="842">
        <f>MID(D724,LEN(C724)+2,LEN(D724)-LEN(C724))</f>
        <v>79</v>
      </c>
      <c r="B724" t="s" s="840">
        <f>IF(_xlfn.IFERROR(FIND("W",D724,1),0)&lt;&gt;0,"W",0)</f>
        <v>793</v>
      </c>
      <c r="C724" t="s" s="840">
        <v>349</v>
      </c>
      <c r="D724" t="s" s="840">
        <v>1328</v>
      </c>
      <c r="E724" s="51">
        <v>0</v>
      </c>
    </row>
    <row r="725" s="827" customFormat="1" ht="15.35" customHeight="1">
      <c r="A725" t="s" s="842">
        <f>MID(D725,LEN(C725)+2,LEN(D725)-LEN(C725))</f>
        <v>80</v>
      </c>
      <c r="B725" t="s" s="840">
        <f>IF(_xlfn.IFERROR(FIND("W",D725,1),0)&lt;&gt;0,"W",0)</f>
        <v>793</v>
      </c>
      <c r="C725" t="s" s="840">
        <v>349</v>
      </c>
      <c r="D725" t="s" s="840">
        <v>1329</v>
      </c>
      <c r="E725" s="51">
        <v>0</v>
      </c>
    </row>
    <row r="726" s="827" customFormat="1" ht="15.35" customHeight="1">
      <c r="A726" t="s" s="842">
        <f>MID(D726,LEN(C726)+2,LEN(D726)-LEN(C726))</f>
        <v>81</v>
      </c>
      <c r="B726" t="s" s="840">
        <f>IF(_xlfn.IFERROR(FIND("W",D726,1),0)&lt;&gt;0,"W",0)</f>
        <v>793</v>
      </c>
      <c r="C726" t="s" s="840">
        <v>349</v>
      </c>
      <c r="D726" t="s" s="840">
        <v>1330</v>
      </c>
      <c r="E726" s="51">
        <v>0</v>
      </c>
    </row>
    <row r="727" s="827" customFormat="1" ht="15.35" customHeight="1">
      <c r="A727" t="s" s="842">
        <f>MID(D727,LEN(C727)+2,LEN(D727)-LEN(C727))</f>
        <v>82</v>
      </c>
      <c r="B727" t="s" s="840">
        <f>IF(_xlfn.IFERROR(FIND("W",D727,1),0)&lt;&gt;0,"W",0)</f>
        <v>793</v>
      </c>
      <c r="C727" t="s" s="840">
        <v>349</v>
      </c>
      <c r="D727" t="s" s="840">
        <v>1331</v>
      </c>
      <c r="E727" s="51">
        <v>0</v>
      </c>
    </row>
    <row r="728" s="827" customFormat="1" ht="15.35" customHeight="1">
      <c r="A728" t="s" s="842">
        <f>MID(D728,LEN(C728)+2,LEN(D728)-LEN(C728))</f>
        <v>83</v>
      </c>
      <c r="B728" t="s" s="840">
        <f>IF(_xlfn.IFERROR(FIND("W",D728,1),0)&lt;&gt;0,"W",0)</f>
        <v>793</v>
      </c>
      <c r="C728" t="s" s="840">
        <v>349</v>
      </c>
      <c r="D728" t="s" s="840">
        <v>1332</v>
      </c>
      <c r="E728" s="51">
        <v>0</v>
      </c>
    </row>
    <row r="729" s="827" customFormat="1" ht="15.35" customHeight="1">
      <c r="A729" t="s" s="842">
        <f>MID(D729,LEN(C729)+2,LEN(D729)-LEN(C729))</f>
        <v>87</v>
      </c>
      <c r="B729" t="s" s="840">
        <f>IF(_xlfn.IFERROR(FIND("W",D729,1),0)&lt;&gt;0,"W",0)</f>
        <v>793</v>
      </c>
      <c r="C729" t="s" s="840">
        <v>349</v>
      </c>
      <c r="D729" t="s" s="840">
        <v>1333</v>
      </c>
      <c r="E729" s="51">
        <v>0</v>
      </c>
    </row>
    <row r="730" s="827" customFormat="1" ht="15.35" customHeight="1">
      <c r="A730" t="s" s="842">
        <f>MID(D730,LEN(C730)+2,LEN(D730)-LEN(C730))</f>
        <v>78</v>
      </c>
      <c r="B730" t="s" s="840">
        <f>IF(_xlfn.IFERROR(FIND("W",D730,1),0)&lt;&gt;0,"W",0)</f>
        <v>793</v>
      </c>
      <c r="C730" t="s" s="840">
        <v>349</v>
      </c>
      <c r="D730" t="s" s="840">
        <v>1334</v>
      </c>
      <c r="E730" s="51">
        <v>0</v>
      </c>
    </row>
    <row r="731" s="827" customFormat="1" ht="15.35" customHeight="1">
      <c r="A731" t="s" s="842">
        <f>MID(D731,LEN(C731)+2,LEN(D731)-LEN(C731))</f>
        <v>84</v>
      </c>
      <c r="B731" t="s" s="840">
        <f>IF(_xlfn.IFERROR(FIND("W",D731,1),0)&lt;&gt;0,"W",0)</f>
        <v>793</v>
      </c>
      <c r="C731" t="s" s="840">
        <v>349</v>
      </c>
      <c r="D731" t="s" s="840">
        <v>1335</v>
      </c>
      <c r="E731" s="51">
        <v>0</v>
      </c>
    </row>
    <row r="732" s="827" customFormat="1" ht="15.35" customHeight="1">
      <c r="A732" t="s" s="842">
        <f>MID(D732,LEN(C732)+2,LEN(D732)-LEN(C732))</f>
        <v>85</v>
      </c>
      <c r="B732" t="s" s="840">
        <f>IF(_xlfn.IFERROR(FIND("W",D732,1),0)&lt;&gt;0,"W",0)</f>
        <v>793</v>
      </c>
      <c r="C732" t="s" s="840">
        <v>349</v>
      </c>
      <c r="D732" t="s" s="840">
        <v>1336</v>
      </c>
      <c r="E732" s="51">
        <v>0</v>
      </c>
    </row>
    <row r="733" s="827" customFormat="1" ht="15.35" customHeight="1">
      <c r="A733" t="s" s="842">
        <f>MID(D733,LEN(C733)+2,LEN(D733)-LEN(C733))</f>
        <v>86</v>
      </c>
      <c r="B733" t="s" s="840">
        <f>IF(_xlfn.IFERROR(FIND("W",D733,1),0)&lt;&gt;0,"W",0)</f>
        <v>793</v>
      </c>
      <c r="C733" t="s" s="840">
        <v>349</v>
      </c>
      <c r="D733" t="s" s="840">
        <v>1337</v>
      </c>
      <c r="E733" s="51">
        <v>0</v>
      </c>
    </row>
    <row r="734" s="827" customFormat="1" ht="15.35" customHeight="1">
      <c r="A734" t="s" s="842">
        <f>MID(D734,LEN(C734)+2,LEN(D734)-LEN(C734))</f>
        <v>88</v>
      </c>
      <c r="B734" t="s" s="840">
        <f>IF(_xlfn.IFERROR(FIND("W",D734,1),0)&lt;&gt;0,"W",0)</f>
        <v>793</v>
      </c>
      <c r="C734" t="s" s="840">
        <v>349</v>
      </c>
      <c r="D734" t="s" s="840">
        <v>1338</v>
      </c>
      <c r="E734" s="51">
        <v>0</v>
      </c>
    </row>
    <row r="735" s="827" customFormat="1" ht="15.35" customHeight="1">
      <c r="A735" t="s" s="842">
        <f>MID(D735,LEN(C735)+2,LEN(D735)-LEN(C735))</f>
        <v>89</v>
      </c>
      <c r="B735" t="s" s="840">
        <f>IF(_xlfn.IFERROR(FIND("W",D735,1),0)&lt;&gt;0,"W",0)</f>
        <v>793</v>
      </c>
      <c r="C735" t="s" s="840">
        <v>349</v>
      </c>
      <c r="D735" t="s" s="840">
        <v>1339</v>
      </c>
      <c r="E735" s="51">
        <v>0</v>
      </c>
    </row>
    <row r="736" s="827" customFormat="1" ht="15.35" customHeight="1">
      <c r="A736" t="s" s="842">
        <f>MID(D736,LEN(C736)+2,LEN(D736)-LEN(C736))</f>
        <v>77</v>
      </c>
      <c r="B736" t="s" s="840">
        <f>IF(_xlfn.IFERROR(FIND("W",D736,1),0)&lt;&gt;0,"W",0)</f>
        <v>793</v>
      </c>
      <c r="C736" t="s" s="840">
        <v>352</v>
      </c>
      <c r="D736" t="s" s="840">
        <v>1340</v>
      </c>
      <c r="E736" s="51">
        <v>0</v>
      </c>
    </row>
    <row r="737" s="827" customFormat="1" ht="15.35" customHeight="1">
      <c r="A737" t="s" s="842">
        <f>MID(D737,LEN(C737)+2,LEN(D737)-LEN(C737))</f>
        <v>79</v>
      </c>
      <c r="B737" t="s" s="840">
        <f>IF(_xlfn.IFERROR(FIND("W",D737,1),0)&lt;&gt;0,"W",0)</f>
        <v>793</v>
      </c>
      <c r="C737" t="s" s="840">
        <v>352</v>
      </c>
      <c r="D737" t="s" s="840">
        <v>1341</v>
      </c>
      <c r="E737" s="51">
        <v>0</v>
      </c>
    </row>
    <row r="738" s="827" customFormat="1" ht="15.35" customHeight="1">
      <c r="A738" t="s" s="842">
        <f>MID(D738,LEN(C738)+2,LEN(D738)-LEN(C738))</f>
        <v>80</v>
      </c>
      <c r="B738" t="s" s="840">
        <f>IF(_xlfn.IFERROR(FIND("W",D738,1),0)&lt;&gt;0,"W",0)</f>
        <v>793</v>
      </c>
      <c r="C738" t="s" s="840">
        <v>352</v>
      </c>
      <c r="D738" t="s" s="840">
        <v>1342</v>
      </c>
      <c r="E738" s="51">
        <v>0</v>
      </c>
    </row>
    <row r="739" s="827" customFormat="1" ht="15.35" customHeight="1">
      <c r="A739" t="s" s="842">
        <f>MID(D739,LEN(C739)+2,LEN(D739)-LEN(C739))</f>
        <v>81</v>
      </c>
      <c r="B739" t="s" s="840">
        <f>IF(_xlfn.IFERROR(FIND("W",D739,1),0)&lt;&gt;0,"W",0)</f>
        <v>793</v>
      </c>
      <c r="C739" t="s" s="840">
        <v>352</v>
      </c>
      <c r="D739" t="s" s="840">
        <v>1343</v>
      </c>
      <c r="E739" s="51">
        <v>0</v>
      </c>
    </row>
    <row r="740" s="827" customFormat="1" ht="15.35" customHeight="1">
      <c r="A740" t="s" s="842">
        <f>MID(D740,LEN(C740)+2,LEN(D740)-LEN(C740))</f>
        <v>82</v>
      </c>
      <c r="B740" t="s" s="840">
        <f>IF(_xlfn.IFERROR(FIND("W",D740,1),0)&lt;&gt;0,"W",0)</f>
        <v>793</v>
      </c>
      <c r="C740" t="s" s="840">
        <v>352</v>
      </c>
      <c r="D740" t="s" s="840">
        <v>1344</v>
      </c>
      <c r="E740" s="51">
        <v>0</v>
      </c>
    </row>
    <row r="741" s="827" customFormat="1" ht="15.35" customHeight="1">
      <c r="A741" t="s" s="842">
        <f>MID(D741,LEN(C741)+2,LEN(D741)-LEN(C741))</f>
        <v>83</v>
      </c>
      <c r="B741" t="s" s="840">
        <f>IF(_xlfn.IFERROR(FIND("W",D741,1),0)&lt;&gt;0,"W",0)</f>
        <v>793</v>
      </c>
      <c r="C741" t="s" s="840">
        <v>352</v>
      </c>
      <c r="D741" t="s" s="840">
        <v>1345</v>
      </c>
      <c r="E741" s="51">
        <v>0</v>
      </c>
    </row>
    <row r="742" s="827" customFormat="1" ht="15.35" customHeight="1">
      <c r="A742" t="s" s="842">
        <f>MID(D742,LEN(C742)+2,LEN(D742)-LEN(C742))</f>
        <v>87</v>
      </c>
      <c r="B742" t="s" s="840">
        <f>IF(_xlfn.IFERROR(FIND("W",D742,1),0)&lt;&gt;0,"W",0)</f>
        <v>793</v>
      </c>
      <c r="C742" t="s" s="840">
        <v>352</v>
      </c>
      <c r="D742" t="s" s="840">
        <v>1346</v>
      </c>
      <c r="E742" s="51">
        <v>0</v>
      </c>
    </row>
    <row r="743" s="827" customFormat="1" ht="15.35" customHeight="1">
      <c r="A743" t="s" s="842">
        <f>MID(D743,LEN(C743)+2,LEN(D743)-LEN(C743))</f>
        <v>78</v>
      </c>
      <c r="B743" t="s" s="840">
        <f>IF(_xlfn.IFERROR(FIND("W",D743,1),0)&lt;&gt;0,"W",0)</f>
        <v>793</v>
      </c>
      <c r="C743" t="s" s="840">
        <v>352</v>
      </c>
      <c r="D743" t="s" s="840">
        <v>1347</v>
      </c>
      <c r="E743" s="51">
        <v>0</v>
      </c>
    </row>
    <row r="744" s="827" customFormat="1" ht="15.35" customHeight="1">
      <c r="A744" t="s" s="842">
        <f>MID(D744,LEN(C744)+2,LEN(D744)-LEN(C744))</f>
        <v>84</v>
      </c>
      <c r="B744" t="s" s="840">
        <f>IF(_xlfn.IFERROR(FIND("W",D744,1),0)&lt;&gt;0,"W",0)</f>
        <v>793</v>
      </c>
      <c r="C744" t="s" s="840">
        <v>352</v>
      </c>
      <c r="D744" t="s" s="840">
        <v>1348</v>
      </c>
      <c r="E744" s="51">
        <v>0</v>
      </c>
    </row>
    <row r="745" s="827" customFormat="1" ht="15.35" customHeight="1">
      <c r="A745" t="s" s="842">
        <f>MID(D745,LEN(C745)+2,LEN(D745)-LEN(C745))</f>
        <v>85</v>
      </c>
      <c r="B745" t="s" s="840">
        <f>IF(_xlfn.IFERROR(FIND("W",D745,1),0)&lt;&gt;0,"W",0)</f>
        <v>793</v>
      </c>
      <c r="C745" t="s" s="840">
        <v>352</v>
      </c>
      <c r="D745" t="s" s="840">
        <v>1349</v>
      </c>
      <c r="E745" s="51">
        <v>0</v>
      </c>
    </row>
    <row r="746" s="827" customFormat="1" ht="15.35" customHeight="1">
      <c r="A746" t="s" s="842">
        <f>MID(D746,LEN(C746)+2,LEN(D746)-LEN(C746))</f>
        <v>86</v>
      </c>
      <c r="B746" t="s" s="840">
        <f>IF(_xlfn.IFERROR(FIND("W",D746,1),0)&lt;&gt;0,"W",0)</f>
        <v>793</v>
      </c>
      <c r="C746" t="s" s="840">
        <v>352</v>
      </c>
      <c r="D746" t="s" s="840">
        <v>1350</v>
      </c>
      <c r="E746" s="51">
        <v>0</v>
      </c>
    </row>
    <row r="747" s="827" customFormat="1" ht="15.35" customHeight="1">
      <c r="A747" t="s" s="842">
        <f>MID(D747,LEN(C747)+2,LEN(D747)-LEN(C747))</f>
        <v>88</v>
      </c>
      <c r="B747" t="s" s="840">
        <f>IF(_xlfn.IFERROR(FIND("W",D747,1),0)&lt;&gt;0,"W",0)</f>
        <v>793</v>
      </c>
      <c r="C747" t="s" s="840">
        <v>352</v>
      </c>
      <c r="D747" t="s" s="840">
        <v>1351</v>
      </c>
      <c r="E747" s="51">
        <v>0</v>
      </c>
    </row>
    <row r="748" s="827" customFormat="1" ht="15.35" customHeight="1">
      <c r="A748" t="s" s="842">
        <f>MID(D748,LEN(C748)+2,LEN(D748)-LEN(C748))</f>
        <v>89</v>
      </c>
      <c r="B748" t="s" s="840">
        <f>IF(_xlfn.IFERROR(FIND("W",D748,1),0)&lt;&gt;0,"W",0)</f>
        <v>793</v>
      </c>
      <c r="C748" t="s" s="840">
        <v>352</v>
      </c>
      <c r="D748" t="s" s="840">
        <v>1352</v>
      </c>
      <c r="E748" s="51">
        <v>0</v>
      </c>
    </row>
    <row r="749" s="827" customFormat="1" ht="15.35" customHeight="1">
      <c r="A749" t="s" s="842">
        <f>MID(D749,LEN(C749)+2,LEN(D749)-LEN(C749))</f>
        <v>77</v>
      </c>
      <c r="B749" t="s" s="840">
        <f>IF(_xlfn.IFERROR(FIND("W",D749,1),0)&lt;&gt;0,"W",0)</f>
        <v>793</v>
      </c>
      <c r="C749" t="s" s="840">
        <v>355</v>
      </c>
      <c r="D749" t="s" s="840">
        <v>1353</v>
      </c>
      <c r="E749" s="51">
        <v>0</v>
      </c>
    </row>
    <row r="750" s="827" customFormat="1" ht="15.35" customHeight="1">
      <c r="A750" t="s" s="842">
        <f>MID(D750,LEN(C750)+2,LEN(D750)-LEN(C750))</f>
        <v>79</v>
      </c>
      <c r="B750" t="s" s="840">
        <f>IF(_xlfn.IFERROR(FIND("W",D750,1),0)&lt;&gt;0,"W",0)</f>
        <v>793</v>
      </c>
      <c r="C750" t="s" s="840">
        <v>355</v>
      </c>
      <c r="D750" t="s" s="840">
        <v>1354</v>
      </c>
      <c r="E750" s="51">
        <v>0</v>
      </c>
    </row>
    <row r="751" s="827" customFormat="1" ht="15.35" customHeight="1">
      <c r="A751" t="s" s="842">
        <f>MID(D751,LEN(C751)+2,LEN(D751)-LEN(C751))</f>
        <v>80</v>
      </c>
      <c r="B751" t="s" s="840">
        <f>IF(_xlfn.IFERROR(FIND("W",D751,1),0)&lt;&gt;0,"W",0)</f>
        <v>793</v>
      </c>
      <c r="C751" t="s" s="840">
        <v>355</v>
      </c>
      <c r="D751" t="s" s="840">
        <v>1355</v>
      </c>
      <c r="E751" s="51">
        <v>0</v>
      </c>
    </row>
    <row r="752" s="827" customFormat="1" ht="15.35" customHeight="1">
      <c r="A752" t="s" s="842">
        <f>MID(D752,LEN(C752)+2,LEN(D752)-LEN(C752))</f>
        <v>81</v>
      </c>
      <c r="B752" t="s" s="840">
        <f>IF(_xlfn.IFERROR(FIND("W",D752,1),0)&lt;&gt;0,"W",0)</f>
        <v>793</v>
      </c>
      <c r="C752" t="s" s="840">
        <v>355</v>
      </c>
      <c r="D752" t="s" s="840">
        <v>1356</v>
      </c>
      <c r="E752" s="51">
        <v>0</v>
      </c>
    </row>
    <row r="753" s="827" customFormat="1" ht="15.35" customHeight="1">
      <c r="A753" t="s" s="842">
        <f>MID(D753,LEN(C753)+2,LEN(D753)-LEN(C753))</f>
        <v>82</v>
      </c>
      <c r="B753" t="s" s="840">
        <f>IF(_xlfn.IFERROR(FIND("W",D753,1),0)&lt;&gt;0,"W",0)</f>
        <v>793</v>
      </c>
      <c r="C753" t="s" s="840">
        <v>355</v>
      </c>
      <c r="D753" t="s" s="840">
        <v>1357</v>
      </c>
      <c r="E753" s="51">
        <v>0</v>
      </c>
    </row>
    <row r="754" s="827" customFormat="1" ht="15.35" customHeight="1">
      <c r="A754" t="s" s="842">
        <f>MID(D754,LEN(C754)+2,LEN(D754)-LEN(C754))</f>
        <v>83</v>
      </c>
      <c r="B754" t="s" s="840">
        <f>IF(_xlfn.IFERROR(FIND("W",D754,1),0)&lt;&gt;0,"W",0)</f>
        <v>793</v>
      </c>
      <c r="C754" t="s" s="840">
        <v>355</v>
      </c>
      <c r="D754" t="s" s="840">
        <v>1358</v>
      </c>
      <c r="E754" s="51">
        <v>0</v>
      </c>
    </row>
    <row r="755" s="827" customFormat="1" ht="15.35" customHeight="1">
      <c r="A755" t="s" s="842">
        <f>MID(D755,LEN(C755)+2,LEN(D755)-LEN(C755))</f>
        <v>87</v>
      </c>
      <c r="B755" t="s" s="840">
        <f>IF(_xlfn.IFERROR(FIND("W",D755,1),0)&lt;&gt;0,"W",0)</f>
        <v>793</v>
      </c>
      <c r="C755" t="s" s="840">
        <v>355</v>
      </c>
      <c r="D755" t="s" s="840">
        <v>1359</v>
      </c>
      <c r="E755" s="51">
        <v>0</v>
      </c>
    </row>
    <row r="756" s="827" customFormat="1" ht="15.35" customHeight="1">
      <c r="A756" t="s" s="842">
        <f>MID(D756,LEN(C756)+2,LEN(D756)-LEN(C756))</f>
        <v>78</v>
      </c>
      <c r="B756" t="s" s="840">
        <f>IF(_xlfn.IFERROR(FIND("W",D756,1),0)&lt;&gt;0,"W",0)</f>
        <v>793</v>
      </c>
      <c r="C756" t="s" s="840">
        <v>355</v>
      </c>
      <c r="D756" t="s" s="840">
        <v>1360</v>
      </c>
      <c r="E756" s="51">
        <v>0</v>
      </c>
    </row>
    <row r="757" s="827" customFormat="1" ht="15.35" customHeight="1">
      <c r="A757" t="s" s="842">
        <f>MID(D757,LEN(C757)+2,LEN(D757)-LEN(C757))</f>
        <v>84</v>
      </c>
      <c r="B757" t="s" s="840">
        <f>IF(_xlfn.IFERROR(FIND("W",D757,1),0)&lt;&gt;0,"W",0)</f>
        <v>793</v>
      </c>
      <c r="C757" t="s" s="840">
        <v>355</v>
      </c>
      <c r="D757" t="s" s="840">
        <v>1361</v>
      </c>
      <c r="E757" s="51">
        <v>0</v>
      </c>
    </row>
    <row r="758" s="827" customFormat="1" ht="15.35" customHeight="1">
      <c r="A758" t="s" s="842">
        <f>MID(D758,LEN(C758)+2,LEN(D758)-LEN(C758))</f>
        <v>85</v>
      </c>
      <c r="B758" t="s" s="840">
        <f>IF(_xlfn.IFERROR(FIND("W",D758,1),0)&lt;&gt;0,"W",0)</f>
        <v>793</v>
      </c>
      <c r="C758" t="s" s="840">
        <v>355</v>
      </c>
      <c r="D758" t="s" s="840">
        <v>1362</v>
      </c>
      <c r="E758" s="51">
        <v>0</v>
      </c>
    </row>
    <row r="759" s="827" customFormat="1" ht="15.35" customHeight="1">
      <c r="A759" t="s" s="842">
        <f>MID(D759,LEN(C759)+2,LEN(D759)-LEN(C759))</f>
        <v>86</v>
      </c>
      <c r="B759" t="s" s="840">
        <f>IF(_xlfn.IFERROR(FIND("W",D759,1),0)&lt;&gt;0,"W",0)</f>
        <v>793</v>
      </c>
      <c r="C759" t="s" s="840">
        <v>355</v>
      </c>
      <c r="D759" t="s" s="840">
        <v>1363</v>
      </c>
      <c r="E759" s="51">
        <v>0</v>
      </c>
    </row>
    <row r="760" s="827" customFormat="1" ht="15.35" customHeight="1">
      <c r="A760" t="s" s="842">
        <f>MID(D760,LEN(C760)+2,LEN(D760)-LEN(C760))</f>
        <v>88</v>
      </c>
      <c r="B760" t="s" s="840">
        <f>IF(_xlfn.IFERROR(FIND("W",D760,1),0)&lt;&gt;0,"W",0)</f>
        <v>793</v>
      </c>
      <c r="C760" t="s" s="840">
        <v>355</v>
      </c>
      <c r="D760" t="s" s="840">
        <v>1364</v>
      </c>
      <c r="E760" s="51">
        <v>0</v>
      </c>
    </row>
    <row r="761" s="827" customFormat="1" ht="15.35" customHeight="1">
      <c r="A761" t="s" s="842">
        <f>MID(D761,LEN(C761)+2,LEN(D761)-LEN(C761))</f>
        <v>89</v>
      </c>
      <c r="B761" t="s" s="840">
        <f>IF(_xlfn.IFERROR(FIND("W",D761,1),0)&lt;&gt;0,"W",0)</f>
        <v>793</v>
      </c>
      <c r="C761" t="s" s="840">
        <v>355</v>
      </c>
      <c r="D761" t="s" s="840">
        <v>1365</v>
      </c>
      <c r="E761" s="51">
        <v>0</v>
      </c>
    </row>
    <row r="762" s="827" customFormat="1" ht="15.35" customHeight="1">
      <c r="A762" t="s" s="842">
        <f>MID(D762,LEN(C762)+2,LEN(D762)-LEN(C762))</f>
        <v>77</v>
      </c>
      <c r="B762" t="s" s="840">
        <f>IF(_xlfn.IFERROR(FIND("W",D762,1),0)&lt;&gt;0,"W",0)</f>
        <v>793</v>
      </c>
      <c r="C762" t="s" s="840">
        <v>358</v>
      </c>
      <c r="D762" t="s" s="840">
        <v>1366</v>
      </c>
      <c r="E762" s="51">
        <v>0</v>
      </c>
    </row>
    <row r="763" s="827" customFormat="1" ht="15.35" customHeight="1">
      <c r="A763" t="s" s="842">
        <f>MID(D763,LEN(C763)+2,LEN(D763)-LEN(C763))</f>
        <v>79</v>
      </c>
      <c r="B763" t="s" s="840">
        <f>IF(_xlfn.IFERROR(FIND("W",D763,1),0)&lt;&gt;0,"W",0)</f>
        <v>793</v>
      </c>
      <c r="C763" t="s" s="840">
        <v>358</v>
      </c>
      <c r="D763" t="s" s="840">
        <v>1367</v>
      </c>
      <c r="E763" s="51">
        <v>0</v>
      </c>
    </row>
    <row r="764" s="827" customFormat="1" ht="15.35" customHeight="1">
      <c r="A764" t="s" s="842">
        <f>MID(D764,LEN(C764)+2,LEN(D764)-LEN(C764))</f>
        <v>80</v>
      </c>
      <c r="B764" t="s" s="840">
        <f>IF(_xlfn.IFERROR(FIND("W",D764,1),0)&lt;&gt;0,"W",0)</f>
        <v>793</v>
      </c>
      <c r="C764" t="s" s="840">
        <v>358</v>
      </c>
      <c r="D764" t="s" s="840">
        <v>1368</v>
      </c>
      <c r="E764" s="51">
        <v>0</v>
      </c>
    </row>
    <row r="765" s="827" customFormat="1" ht="15.35" customHeight="1">
      <c r="A765" t="s" s="842">
        <f>MID(D765,LEN(C765)+2,LEN(D765)-LEN(C765))</f>
        <v>81</v>
      </c>
      <c r="B765" t="s" s="840">
        <f>IF(_xlfn.IFERROR(FIND("W",D765,1),0)&lt;&gt;0,"W",0)</f>
        <v>793</v>
      </c>
      <c r="C765" t="s" s="840">
        <v>358</v>
      </c>
      <c r="D765" t="s" s="840">
        <v>1369</v>
      </c>
      <c r="E765" s="51">
        <v>0</v>
      </c>
    </row>
    <row r="766" s="827" customFormat="1" ht="15.35" customHeight="1">
      <c r="A766" t="s" s="842">
        <f>MID(D766,LEN(C766)+2,LEN(D766)-LEN(C766))</f>
        <v>82</v>
      </c>
      <c r="B766" t="s" s="840">
        <f>IF(_xlfn.IFERROR(FIND("W",D766,1),0)&lt;&gt;0,"W",0)</f>
        <v>793</v>
      </c>
      <c r="C766" t="s" s="840">
        <v>358</v>
      </c>
      <c r="D766" t="s" s="840">
        <v>1370</v>
      </c>
      <c r="E766" s="51">
        <v>0</v>
      </c>
    </row>
    <row r="767" s="827" customFormat="1" ht="15.35" customHeight="1">
      <c r="A767" t="s" s="842">
        <f>MID(D767,LEN(C767)+2,LEN(D767)-LEN(C767))</f>
        <v>83</v>
      </c>
      <c r="B767" t="s" s="840">
        <f>IF(_xlfn.IFERROR(FIND("W",D767,1),0)&lt;&gt;0,"W",0)</f>
        <v>793</v>
      </c>
      <c r="C767" t="s" s="840">
        <v>358</v>
      </c>
      <c r="D767" t="s" s="840">
        <v>1371</v>
      </c>
      <c r="E767" s="51">
        <v>0</v>
      </c>
    </row>
    <row r="768" s="827" customFormat="1" ht="15.35" customHeight="1">
      <c r="A768" t="s" s="842">
        <f>MID(D768,LEN(C768)+2,LEN(D768)-LEN(C768))</f>
        <v>87</v>
      </c>
      <c r="B768" t="s" s="840">
        <f>IF(_xlfn.IFERROR(FIND("W",D768,1),0)&lt;&gt;0,"W",0)</f>
        <v>793</v>
      </c>
      <c r="C768" t="s" s="840">
        <v>358</v>
      </c>
      <c r="D768" t="s" s="840">
        <v>1372</v>
      </c>
      <c r="E768" s="51">
        <v>0</v>
      </c>
    </row>
    <row r="769" s="827" customFormat="1" ht="15.35" customHeight="1">
      <c r="A769" t="s" s="842">
        <f>MID(D769,LEN(C769)+2,LEN(D769)-LEN(C769))</f>
        <v>78</v>
      </c>
      <c r="B769" t="s" s="840">
        <f>IF(_xlfn.IFERROR(FIND("W",D769,1),0)&lt;&gt;0,"W",0)</f>
        <v>793</v>
      </c>
      <c r="C769" t="s" s="840">
        <v>358</v>
      </c>
      <c r="D769" t="s" s="840">
        <v>1373</v>
      </c>
      <c r="E769" s="51">
        <v>0</v>
      </c>
    </row>
    <row r="770" s="827" customFormat="1" ht="15.35" customHeight="1">
      <c r="A770" t="s" s="842">
        <f>MID(D770,LEN(C770)+2,LEN(D770)-LEN(C770))</f>
        <v>84</v>
      </c>
      <c r="B770" t="s" s="840">
        <f>IF(_xlfn.IFERROR(FIND("W",D770,1),0)&lt;&gt;0,"W",0)</f>
        <v>793</v>
      </c>
      <c r="C770" t="s" s="840">
        <v>358</v>
      </c>
      <c r="D770" t="s" s="840">
        <v>1374</v>
      </c>
      <c r="E770" s="51">
        <v>0</v>
      </c>
    </row>
    <row r="771" s="827" customFormat="1" ht="15.35" customHeight="1">
      <c r="A771" t="s" s="842">
        <f>MID(D771,LEN(C771)+2,LEN(D771)-LEN(C771))</f>
        <v>85</v>
      </c>
      <c r="B771" t="s" s="840">
        <f>IF(_xlfn.IFERROR(FIND("W",D771,1),0)&lt;&gt;0,"W",0)</f>
        <v>793</v>
      </c>
      <c r="C771" t="s" s="840">
        <v>358</v>
      </c>
      <c r="D771" t="s" s="840">
        <v>1375</v>
      </c>
      <c r="E771" s="51">
        <v>0</v>
      </c>
    </row>
    <row r="772" s="827" customFormat="1" ht="15.35" customHeight="1">
      <c r="A772" t="s" s="842">
        <f>MID(D772,LEN(C772)+2,LEN(D772)-LEN(C772))</f>
        <v>86</v>
      </c>
      <c r="B772" t="s" s="840">
        <f>IF(_xlfn.IFERROR(FIND("W",D772,1),0)&lt;&gt;0,"W",0)</f>
        <v>793</v>
      </c>
      <c r="C772" t="s" s="840">
        <v>358</v>
      </c>
      <c r="D772" t="s" s="840">
        <v>1376</v>
      </c>
      <c r="E772" s="51">
        <v>0</v>
      </c>
    </row>
    <row r="773" s="827" customFormat="1" ht="15.35" customHeight="1">
      <c r="A773" t="s" s="842">
        <f>MID(D773,LEN(C773)+2,LEN(D773)-LEN(C773))</f>
        <v>88</v>
      </c>
      <c r="B773" t="s" s="840">
        <f>IF(_xlfn.IFERROR(FIND("W",D773,1),0)&lt;&gt;0,"W",0)</f>
        <v>793</v>
      </c>
      <c r="C773" t="s" s="840">
        <v>358</v>
      </c>
      <c r="D773" t="s" s="840">
        <v>1377</v>
      </c>
      <c r="E773" s="51">
        <v>0</v>
      </c>
    </row>
    <row r="774" s="827" customFormat="1" ht="15.35" customHeight="1">
      <c r="A774" t="s" s="842">
        <f>MID(D774,LEN(C774)+2,LEN(D774)-LEN(C774))</f>
        <v>89</v>
      </c>
      <c r="B774" t="s" s="840">
        <f>IF(_xlfn.IFERROR(FIND("W",D774,1),0)&lt;&gt;0,"W",0)</f>
        <v>793</v>
      </c>
      <c r="C774" t="s" s="840">
        <v>358</v>
      </c>
      <c r="D774" t="s" s="840">
        <v>1378</v>
      </c>
      <c r="E774" s="51">
        <v>0</v>
      </c>
    </row>
    <row r="775" s="827" customFormat="1" ht="15.35" customHeight="1">
      <c r="A775" t="s" s="842">
        <f>MID(D775,LEN(C775)+2,LEN(D775)-LEN(C775))</f>
        <v>77</v>
      </c>
      <c r="B775" t="s" s="840">
        <f>IF(_xlfn.IFERROR(FIND("W",D775,1),0)&lt;&gt;0,"W",0)</f>
        <v>793</v>
      </c>
      <c r="C775" t="s" s="840">
        <v>364</v>
      </c>
      <c r="D775" t="s" s="840">
        <v>1379</v>
      </c>
      <c r="E775" s="51">
        <v>0</v>
      </c>
    </row>
    <row r="776" s="827" customFormat="1" ht="15.35" customHeight="1">
      <c r="A776" t="s" s="842">
        <f>MID(D776,LEN(C776)+2,LEN(D776)-LEN(C776))</f>
        <v>79</v>
      </c>
      <c r="B776" t="s" s="840">
        <f>IF(_xlfn.IFERROR(FIND("W",D776,1),0)&lt;&gt;0,"W",0)</f>
        <v>793</v>
      </c>
      <c r="C776" t="s" s="840">
        <v>364</v>
      </c>
      <c r="D776" t="s" s="840">
        <v>1380</v>
      </c>
      <c r="E776" s="51">
        <v>0</v>
      </c>
    </row>
    <row r="777" s="827" customFormat="1" ht="15.35" customHeight="1">
      <c r="A777" t="s" s="842">
        <f>MID(D777,LEN(C777)+2,LEN(D777)-LEN(C777))</f>
        <v>80</v>
      </c>
      <c r="B777" t="s" s="840">
        <f>IF(_xlfn.IFERROR(FIND("W",D777,1),0)&lt;&gt;0,"W",0)</f>
        <v>793</v>
      </c>
      <c r="C777" t="s" s="840">
        <v>364</v>
      </c>
      <c r="D777" t="s" s="840">
        <v>1381</v>
      </c>
      <c r="E777" s="51">
        <v>0</v>
      </c>
    </row>
    <row r="778" s="827" customFormat="1" ht="15.35" customHeight="1">
      <c r="A778" t="s" s="842">
        <f>MID(D778,LEN(C778)+2,LEN(D778)-LEN(C778))</f>
        <v>81</v>
      </c>
      <c r="B778" t="s" s="840">
        <f>IF(_xlfn.IFERROR(FIND("W",D778,1),0)&lt;&gt;0,"W",0)</f>
        <v>793</v>
      </c>
      <c r="C778" t="s" s="840">
        <v>364</v>
      </c>
      <c r="D778" t="s" s="840">
        <v>1382</v>
      </c>
      <c r="E778" s="51">
        <v>0</v>
      </c>
    </row>
    <row r="779" s="827" customFormat="1" ht="15.35" customHeight="1">
      <c r="A779" t="s" s="842">
        <f>MID(D779,LEN(C779)+2,LEN(D779)-LEN(C779))</f>
        <v>82</v>
      </c>
      <c r="B779" t="s" s="840">
        <f>IF(_xlfn.IFERROR(FIND("W",D779,1),0)&lt;&gt;0,"W",0)</f>
        <v>793</v>
      </c>
      <c r="C779" t="s" s="840">
        <v>364</v>
      </c>
      <c r="D779" t="s" s="840">
        <v>1383</v>
      </c>
      <c r="E779" s="51">
        <v>0</v>
      </c>
    </row>
    <row r="780" s="827" customFormat="1" ht="15.35" customHeight="1">
      <c r="A780" t="s" s="842">
        <f>MID(D780,LEN(C780)+2,LEN(D780)-LEN(C780))</f>
        <v>83</v>
      </c>
      <c r="B780" t="s" s="840">
        <f>IF(_xlfn.IFERROR(FIND("W",D780,1),0)&lt;&gt;0,"W",0)</f>
        <v>793</v>
      </c>
      <c r="C780" t="s" s="840">
        <v>364</v>
      </c>
      <c r="D780" t="s" s="840">
        <v>1384</v>
      </c>
      <c r="E780" s="51">
        <v>0</v>
      </c>
    </row>
    <row r="781" s="827" customFormat="1" ht="15.35" customHeight="1">
      <c r="A781" t="s" s="842">
        <f>MID(D781,LEN(C781)+2,LEN(D781)-LEN(C781))</f>
        <v>87</v>
      </c>
      <c r="B781" t="s" s="840">
        <f>IF(_xlfn.IFERROR(FIND("W",D781,1),0)&lt;&gt;0,"W",0)</f>
        <v>793</v>
      </c>
      <c r="C781" t="s" s="840">
        <v>364</v>
      </c>
      <c r="D781" t="s" s="840">
        <v>1385</v>
      </c>
      <c r="E781" s="51">
        <v>0</v>
      </c>
    </row>
    <row r="782" s="827" customFormat="1" ht="15.35" customHeight="1">
      <c r="A782" t="s" s="842">
        <f>MID(D782,LEN(C782)+2,LEN(D782)-LEN(C782))</f>
        <v>78</v>
      </c>
      <c r="B782" t="s" s="840">
        <f>IF(_xlfn.IFERROR(FIND("W",D782,1),0)&lt;&gt;0,"W",0)</f>
        <v>793</v>
      </c>
      <c r="C782" t="s" s="840">
        <v>364</v>
      </c>
      <c r="D782" t="s" s="840">
        <v>1386</v>
      </c>
      <c r="E782" s="51">
        <v>0</v>
      </c>
    </row>
    <row r="783" s="827" customFormat="1" ht="15.35" customHeight="1">
      <c r="A783" t="s" s="842">
        <f>MID(D783,LEN(C783)+2,LEN(D783)-LEN(C783))</f>
        <v>84</v>
      </c>
      <c r="B783" t="s" s="840">
        <f>IF(_xlfn.IFERROR(FIND("W",D783,1),0)&lt;&gt;0,"W",0)</f>
        <v>793</v>
      </c>
      <c r="C783" t="s" s="840">
        <v>364</v>
      </c>
      <c r="D783" t="s" s="840">
        <v>1387</v>
      </c>
      <c r="E783" s="51">
        <v>0</v>
      </c>
    </row>
    <row r="784" s="827" customFormat="1" ht="15.35" customHeight="1">
      <c r="A784" t="s" s="842">
        <f>MID(D784,LEN(C784)+2,LEN(D784)-LEN(C784))</f>
        <v>85</v>
      </c>
      <c r="B784" t="s" s="840">
        <f>IF(_xlfn.IFERROR(FIND("W",D784,1),0)&lt;&gt;0,"W",0)</f>
        <v>793</v>
      </c>
      <c r="C784" t="s" s="840">
        <v>364</v>
      </c>
      <c r="D784" t="s" s="840">
        <v>1388</v>
      </c>
      <c r="E784" s="51">
        <v>0</v>
      </c>
    </row>
    <row r="785" s="827" customFormat="1" ht="15.35" customHeight="1">
      <c r="A785" t="s" s="842">
        <f>MID(D785,LEN(C785)+2,LEN(D785)-LEN(C785))</f>
        <v>86</v>
      </c>
      <c r="B785" t="s" s="840">
        <f>IF(_xlfn.IFERROR(FIND("W",D785,1),0)&lt;&gt;0,"W",0)</f>
        <v>793</v>
      </c>
      <c r="C785" t="s" s="840">
        <v>364</v>
      </c>
      <c r="D785" t="s" s="840">
        <v>1389</v>
      </c>
      <c r="E785" s="51">
        <v>0</v>
      </c>
    </row>
    <row r="786" s="827" customFormat="1" ht="15.35" customHeight="1">
      <c r="A786" t="s" s="842">
        <f>MID(D786,LEN(C786)+2,LEN(D786)-LEN(C786))</f>
        <v>88</v>
      </c>
      <c r="B786" t="s" s="840">
        <f>IF(_xlfn.IFERROR(FIND("W",D786,1),0)&lt;&gt;0,"W",0)</f>
        <v>793</v>
      </c>
      <c r="C786" t="s" s="840">
        <v>364</v>
      </c>
      <c r="D786" t="s" s="840">
        <v>1390</v>
      </c>
      <c r="E786" s="51">
        <v>0</v>
      </c>
    </row>
    <row r="787" s="827" customFormat="1" ht="15.35" customHeight="1">
      <c r="A787" t="s" s="842">
        <f>MID(D787,LEN(C787)+2,LEN(D787)-LEN(C787))</f>
        <v>89</v>
      </c>
      <c r="B787" t="s" s="840">
        <f>IF(_xlfn.IFERROR(FIND("W",D787,1),0)&lt;&gt;0,"W",0)</f>
        <v>793</v>
      </c>
      <c r="C787" t="s" s="840">
        <v>364</v>
      </c>
      <c r="D787" t="s" s="840">
        <v>1391</v>
      </c>
      <c r="E787" s="51">
        <v>0</v>
      </c>
    </row>
    <row r="788" s="827" customFormat="1" ht="15.35" customHeight="1">
      <c r="A788" t="s" s="842">
        <f>MID(D788,LEN(C788)+2,LEN(D788)-LEN(C788))</f>
        <v>77</v>
      </c>
      <c r="B788" t="s" s="840">
        <f>IF(_xlfn.IFERROR(FIND("W",D788,1),0)&lt;&gt;0,"W",0)</f>
        <v>793</v>
      </c>
      <c r="C788" t="s" s="840">
        <v>367</v>
      </c>
      <c r="D788" t="s" s="840">
        <v>1392</v>
      </c>
      <c r="E788" s="51">
        <v>0</v>
      </c>
    </row>
    <row r="789" s="827" customFormat="1" ht="15.35" customHeight="1">
      <c r="A789" t="s" s="842">
        <f>MID(D789,LEN(C789)+2,LEN(D789)-LEN(C789))</f>
        <v>79</v>
      </c>
      <c r="B789" t="s" s="840">
        <f>IF(_xlfn.IFERROR(FIND("W",D789,1),0)&lt;&gt;0,"W",0)</f>
        <v>793</v>
      </c>
      <c r="C789" t="s" s="840">
        <v>367</v>
      </c>
      <c r="D789" t="s" s="840">
        <v>1393</v>
      </c>
      <c r="E789" s="51">
        <v>0</v>
      </c>
    </row>
    <row r="790" s="827" customFormat="1" ht="15.35" customHeight="1">
      <c r="A790" t="s" s="842">
        <f>MID(D790,LEN(C790)+2,LEN(D790)-LEN(C790))</f>
        <v>80</v>
      </c>
      <c r="B790" t="s" s="840">
        <f>IF(_xlfn.IFERROR(FIND("W",D790,1),0)&lt;&gt;0,"W",0)</f>
        <v>793</v>
      </c>
      <c r="C790" t="s" s="840">
        <v>367</v>
      </c>
      <c r="D790" t="s" s="840">
        <v>1394</v>
      </c>
      <c r="E790" s="51">
        <v>0</v>
      </c>
    </row>
    <row r="791" s="827" customFormat="1" ht="15.35" customHeight="1">
      <c r="A791" t="s" s="842">
        <f>MID(D791,LEN(C791)+2,LEN(D791)-LEN(C791))</f>
        <v>81</v>
      </c>
      <c r="B791" t="s" s="840">
        <f>IF(_xlfn.IFERROR(FIND("W",D791,1),0)&lt;&gt;0,"W",0)</f>
        <v>793</v>
      </c>
      <c r="C791" t="s" s="840">
        <v>367</v>
      </c>
      <c r="D791" t="s" s="840">
        <v>1395</v>
      </c>
      <c r="E791" s="51">
        <v>0</v>
      </c>
    </row>
    <row r="792" s="827" customFormat="1" ht="15.35" customHeight="1">
      <c r="A792" t="s" s="842">
        <f>MID(D792,LEN(C792)+2,LEN(D792)-LEN(C792))</f>
        <v>82</v>
      </c>
      <c r="B792" t="s" s="840">
        <f>IF(_xlfn.IFERROR(FIND("W",D792,1),0)&lt;&gt;0,"W",0)</f>
        <v>793</v>
      </c>
      <c r="C792" t="s" s="840">
        <v>367</v>
      </c>
      <c r="D792" t="s" s="840">
        <v>1396</v>
      </c>
      <c r="E792" s="51">
        <v>0</v>
      </c>
    </row>
    <row r="793" s="827" customFormat="1" ht="15.35" customHeight="1">
      <c r="A793" t="s" s="842">
        <f>MID(D793,LEN(C793)+2,LEN(D793)-LEN(C793))</f>
        <v>83</v>
      </c>
      <c r="B793" t="s" s="840">
        <f>IF(_xlfn.IFERROR(FIND("W",D793,1),0)&lt;&gt;0,"W",0)</f>
        <v>793</v>
      </c>
      <c r="C793" t="s" s="840">
        <v>367</v>
      </c>
      <c r="D793" t="s" s="840">
        <v>1397</v>
      </c>
      <c r="E793" s="51">
        <v>0</v>
      </c>
    </row>
    <row r="794" s="827" customFormat="1" ht="15.35" customHeight="1">
      <c r="A794" t="s" s="842">
        <f>MID(D794,LEN(C794)+2,LEN(D794)-LEN(C794))</f>
        <v>87</v>
      </c>
      <c r="B794" t="s" s="840">
        <f>IF(_xlfn.IFERROR(FIND("W",D794,1),0)&lt;&gt;0,"W",0)</f>
        <v>793</v>
      </c>
      <c r="C794" t="s" s="840">
        <v>367</v>
      </c>
      <c r="D794" t="s" s="840">
        <v>1398</v>
      </c>
      <c r="E794" s="51">
        <v>0</v>
      </c>
    </row>
    <row r="795" s="827" customFormat="1" ht="15.35" customHeight="1">
      <c r="A795" t="s" s="842">
        <f>MID(D795,LEN(C795)+2,LEN(D795)-LEN(C795))</f>
        <v>78</v>
      </c>
      <c r="B795" t="s" s="840">
        <f>IF(_xlfn.IFERROR(FIND("W",D795,1),0)&lt;&gt;0,"W",0)</f>
        <v>793</v>
      </c>
      <c r="C795" t="s" s="840">
        <v>367</v>
      </c>
      <c r="D795" t="s" s="840">
        <v>1399</v>
      </c>
      <c r="E795" s="51">
        <v>0</v>
      </c>
    </row>
    <row r="796" s="827" customFormat="1" ht="15.35" customHeight="1">
      <c r="A796" t="s" s="842">
        <f>MID(D796,LEN(C796)+2,LEN(D796)-LEN(C796))</f>
        <v>84</v>
      </c>
      <c r="B796" t="s" s="840">
        <f>IF(_xlfn.IFERROR(FIND("W",D796,1),0)&lt;&gt;0,"W",0)</f>
        <v>793</v>
      </c>
      <c r="C796" t="s" s="840">
        <v>367</v>
      </c>
      <c r="D796" t="s" s="840">
        <v>1400</v>
      </c>
      <c r="E796" s="51">
        <v>0</v>
      </c>
    </row>
    <row r="797" s="827" customFormat="1" ht="15.35" customHeight="1">
      <c r="A797" t="s" s="842">
        <f>MID(D797,LEN(C797)+2,LEN(D797)-LEN(C797))</f>
        <v>85</v>
      </c>
      <c r="B797" t="s" s="840">
        <f>IF(_xlfn.IFERROR(FIND("W",D797,1),0)&lt;&gt;0,"W",0)</f>
        <v>793</v>
      </c>
      <c r="C797" t="s" s="840">
        <v>367</v>
      </c>
      <c r="D797" t="s" s="840">
        <v>1401</v>
      </c>
      <c r="E797" s="51">
        <v>0</v>
      </c>
    </row>
    <row r="798" s="827" customFormat="1" ht="15.35" customHeight="1">
      <c r="A798" t="s" s="842">
        <f>MID(D798,LEN(C798)+2,LEN(D798)-LEN(C798))</f>
        <v>86</v>
      </c>
      <c r="B798" t="s" s="840">
        <f>IF(_xlfn.IFERROR(FIND("W",D798,1),0)&lt;&gt;0,"W",0)</f>
        <v>793</v>
      </c>
      <c r="C798" t="s" s="840">
        <v>367</v>
      </c>
      <c r="D798" t="s" s="840">
        <v>1402</v>
      </c>
      <c r="E798" s="51">
        <v>0</v>
      </c>
    </row>
    <row r="799" s="827" customFormat="1" ht="15.35" customHeight="1">
      <c r="A799" t="s" s="842">
        <f>MID(D799,LEN(C799)+2,LEN(D799)-LEN(C799))</f>
        <v>88</v>
      </c>
      <c r="B799" t="s" s="840">
        <f>IF(_xlfn.IFERROR(FIND("W",D799,1),0)&lt;&gt;0,"W",0)</f>
        <v>793</v>
      </c>
      <c r="C799" t="s" s="840">
        <v>367</v>
      </c>
      <c r="D799" t="s" s="840">
        <v>1403</v>
      </c>
      <c r="E799" s="51">
        <v>0</v>
      </c>
    </row>
    <row r="800" s="827" customFormat="1" ht="15.35" customHeight="1">
      <c r="A800" t="s" s="842">
        <f>MID(D800,LEN(C800)+2,LEN(D800)-LEN(C800))</f>
        <v>89</v>
      </c>
      <c r="B800" t="s" s="840">
        <f>IF(_xlfn.IFERROR(FIND("W",D800,1),0)&lt;&gt;0,"W",0)</f>
        <v>793</v>
      </c>
      <c r="C800" t="s" s="840">
        <v>367</v>
      </c>
      <c r="D800" t="s" s="840">
        <v>1404</v>
      </c>
      <c r="E800" s="51">
        <v>0</v>
      </c>
    </row>
    <row r="801" s="827" customFormat="1" ht="15.35" customHeight="1">
      <c r="A801" t="s" s="842">
        <f>MID(D801,LEN(C801)+2,LEN(D801)-LEN(C801))</f>
        <v>77</v>
      </c>
      <c r="B801" t="s" s="840">
        <f>IF(_xlfn.IFERROR(FIND("W",D801,1),0)&lt;&gt;0,"W",0)</f>
        <v>793</v>
      </c>
      <c r="C801" t="s" s="840">
        <v>369</v>
      </c>
      <c r="D801" t="s" s="840">
        <v>1405</v>
      </c>
      <c r="E801" s="51">
        <v>0</v>
      </c>
    </row>
    <row r="802" s="827" customFormat="1" ht="15.35" customHeight="1">
      <c r="A802" t="s" s="842">
        <f>MID(D802,LEN(C802)+2,LEN(D802)-LEN(C802))</f>
        <v>79</v>
      </c>
      <c r="B802" t="s" s="840">
        <f>IF(_xlfn.IFERROR(FIND("W",D802,1),0)&lt;&gt;0,"W",0)</f>
        <v>793</v>
      </c>
      <c r="C802" t="s" s="840">
        <v>369</v>
      </c>
      <c r="D802" t="s" s="840">
        <v>1406</v>
      </c>
      <c r="E802" s="51">
        <v>0</v>
      </c>
    </row>
    <row r="803" s="827" customFormat="1" ht="15.35" customHeight="1">
      <c r="A803" t="s" s="842">
        <f>MID(D803,LEN(C803)+2,LEN(D803)-LEN(C803))</f>
        <v>80</v>
      </c>
      <c r="B803" t="s" s="840">
        <f>IF(_xlfn.IFERROR(FIND("W",D803,1),0)&lt;&gt;0,"W",0)</f>
        <v>793</v>
      </c>
      <c r="C803" t="s" s="840">
        <v>369</v>
      </c>
      <c r="D803" t="s" s="840">
        <v>1407</v>
      </c>
      <c r="E803" s="51">
        <v>0</v>
      </c>
    </row>
    <row r="804" s="827" customFormat="1" ht="15.35" customHeight="1">
      <c r="A804" t="s" s="842">
        <f>MID(D804,LEN(C804)+2,LEN(D804)-LEN(C804))</f>
        <v>81</v>
      </c>
      <c r="B804" t="s" s="840">
        <f>IF(_xlfn.IFERROR(FIND("W",D804,1),0)&lt;&gt;0,"W",0)</f>
        <v>793</v>
      </c>
      <c r="C804" t="s" s="840">
        <v>369</v>
      </c>
      <c r="D804" t="s" s="840">
        <v>1408</v>
      </c>
      <c r="E804" s="51">
        <v>0</v>
      </c>
    </row>
    <row r="805" s="827" customFormat="1" ht="15.35" customHeight="1">
      <c r="A805" t="s" s="842">
        <f>MID(D805,LEN(C805)+2,LEN(D805)-LEN(C805))</f>
        <v>82</v>
      </c>
      <c r="B805" t="s" s="840">
        <f>IF(_xlfn.IFERROR(FIND("W",D805,1),0)&lt;&gt;0,"W",0)</f>
        <v>793</v>
      </c>
      <c r="C805" t="s" s="840">
        <v>369</v>
      </c>
      <c r="D805" t="s" s="840">
        <v>1409</v>
      </c>
      <c r="E805" s="51">
        <v>0</v>
      </c>
    </row>
    <row r="806" s="827" customFormat="1" ht="15.35" customHeight="1">
      <c r="A806" t="s" s="842">
        <f>MID(D806,LEN(C806)+2,LEN(D806)-LEN(C806))</f>
        <v>83</v>
      </c>
      <c r="B806" t="s" s="840">
        <f>IF(_xlfn.IFERROR(FIND("W",D806,1),0)&lt;&gt;0,"W",0)</f>
        <v>793</v>
      </c>
      <c r="C806" t="s" s="840">
        <v>369</v>
      </c>
      <c r="D806" t="s" s="840">
        <v>1410</v>
      </c>
      <c r="E806" s="51">
        <v>0</v>
      </c>
    </row>
    <row r="807" s="827" customFormat="1" ht="15.35" customHeight="1">
      <c r="A807" t="s" s="842">
        <f>MID(D807,LEN(C807)+2,LEN(D807)-LEN(C807))</f>
        <v>87</v>
      </c>
      <c r="B807" t="s" s="840">
        <f>IF(_xlfn.IFERROR(FIND("W",D807,1),0)&lt;&gt;0,"W",0)</f>
        <v>793</v>
      </c>
      <c r="C807" t="s" s="840">
        <v>369</v>
      </c>
      <c r="D807" t="s" s="840">
        <v>1411</v>
      </c>
      <c r="E807" s="51">
        <v>0</v>
      </c>
    </row>
    <row r="808" s="827" customFormat="1" ht="15.35" customHeight="1">
      <c r="A808" t="s" s="842">
        <f>MID(D808,LEN(C808)+2,LEN(D808)-LEN(C808))</f>
        <v>78</v>
      </c>
      <c r="B808" t="s" s="840">
        <f>IF(_xlfn.IFERROR(FIND("W",D808,1),0)&lt;&gt;0,"W",0)</f>
        <v>793</v>
      </c>
      <c r="C808" t="s" s="840">
        <v>369</v>
      </c>
      <c r="D808" t="s" s="840">
        <v>1412</v>
      </c>
      <c r="E808" s="51">
        <v>0</v>
      </c>
    </row>
    <row r="809" s="827" customFormat="1" ht="15.35" customHeight="1">
      <c r="A809" t="s" s="842">
        <f>MID(D809,LEN(C809)+2,LEN(D809)-LEN(C809))</f>
        <v>84</v>
      </c>
      <c r="B809" t="s" s="840">
        <f>IF(_xlfn.IFERROR(FIND("W",D809,1),0)&lt;&gt;0,"W",0)</f>
        <v>793</v>
      </c>
      <c r="C809" t="s" s="840">
        <v>369</v>
      </c>
      <c r="D809" t="s" s="840">
        <v>1413</v>
      </c>
      <c r="E809" s="51">
        <v>0</v>
      </c>
    </row>
    <row r="810" s="827" customFormat="1" ht="15.35" customHeight="1">
      <c r="A810" t="s" s="842">
        <f>MID(D810,LEN(C810)+2,LEN(D810)-LEN(C810))</f>
        <v>85</v>
      </c>
      <c r="B810" t="s" s="840">
        <f>IF(_xlfn.IFERROR(FIND("W",D810,1),0)&lt;&gt;0,"W",0)</f>
        <v>793</v>
      </c>
      <c r="C810" t="s" s="840">
        <v>369</v>
      </c>
      <c r="D810" t="s" s="840">
        <v>1414</v>
      </c>
      <c r="E810" s="51">
        <v>0</v>
      </c>
    </row>
    <row r="811" s="827" customFormat="1" ht="15.35" customHeight="1">
      <c r="A811" t="s" s="842">
        <f>MID(D811,LEN(C811)+2,LEN(D811)-LEN(C811))</f>
        <v>86</v>
      </c>
      <c r="B811" t="s" s="840">
        <f>IF(_xlfn.IFERROR(FIND("W",D811,1),0)&lt;&gt;0,"W",0)</f>
        <v>793</v>
      </c>
      <c r="C811" t="s" s="840">
        <v>369</v>
      </c>
      <c r="D811" t="s" s="840">
        <v>1415</v>
      </c>
      <c r="E811" s="51">
        <v>0</v>
      </c>
    </row>
    <row r="812" s="827" customFormat="1" ht="15.35" customHeight="1">
      <c r="A812" t="s" s="842">
        <f>MID(D812,LEN(C812)+2,LEN(D812)-LEN(C812))</f>
        <v>88</v>
      </c>
      <c r="B812" t="s" s="840">
        <f>IF(_xlfn.IFERROR(FIND("W",D812,1),0)&lt;&gt;0,"W",0)</f>
        <v>793</v>
      </c>
      <c r="C812" t="s" s="840">
        <v>369</v>
      </c>
      <c r="D812" t="s" s="840">
        <v>1416</v>
      </c>
      <c r="E812" s="51">
        <v>0</v>
      </c>
    </row>
    <row r="813" s="827" customFormat="1" ht="15.35" customHeight="1">
      <c r="A813" t="s" s="842">
        <f>MID(D813,LEN(C813)+2,LEN(D813)-LEN(C813))</f>
        <v>89</v>
      </c>
      <c r="B813" t="s" s="840">
        <f>IF(_xlfn.IFERROR(FIND("W",D813,1),0)&lt;&gt;0,"W",0)</f>
        <v>793</v>
      </c>
      <c r="C813" t="s" s="840">
        <v>369</v>
      </c>
      <c r="D813" t="s" s="840">
        <v>1417</v>
      </c>
      <c r="E813" s="51">
        <v>0</v>
      </c>
    </row>
    <row r="814" s="827" customFormat="1" ht="15.35" customHeight="1">
      <c r="A814" t="s" s="842">
        <f>MID(D814,LEN(C814)+2,LEN(D814)-LEN(C814))</f>
        <v>77</v>
      </c>
      <c r="B814" t="s" s="840">
        <f>IF(_xlfn.IFERROR(FIND("W",D814,1),0)&lt;&gt;0,"W",0)</f>
        <v>793</v>
      </c>
      <c r="C814" t="s" s="840">
        <v>372</v>
      </c>
      <c r="D814" t="s" s="840">
        <v>1418</v>
      </c>
      <c r="E814" s="51">
        <v>0</v>
      </c>
    </row>
    <row r="815" s="827" customFormat="1" ht="15.35" customHeight="1">
      <c r="A815" t="s" s="842">
        <f>MID(D815,LEN(C815)+2,LEN(D815)-LEN(C815))</f>
        <v>79</v>
      </c>
      <c r="B815" t="s" s="840">
        <f>IF(_xlfn.IFERROR(FIND("W",D815,1),0)&lt;&gt;0,"W",0)</f>
        <v>793</v>
      </c>
      <c r="C815" t="s" s="840">
        <v>372</v>
      </c>
      <c r="D815" t="s" s="840">
        <v>1419</v>
      </c>
      <c r="E815" s="51">
        <v>0</v>
      </c>
    </row>
    <row r="816" s="827" customFormat="1" ht="15.35" customHeight="1">
      <c r="A816" t="s" s="842">
        <f>MID(D816,LEN(C816)+2,LEN(D816)-LEN(C816))</f>
        <v>80</v>
      </c>
      <c r="B816" t="s" s="840">
        <f>IF(_xlfn.IFERROR(FIND("W",D816,1),0)&lt;&gt;0,"W",0)</f>
        <v>793</v>
      </c>
      <c r="C816" t="s" s="840">
        <v>372</v>
      </c>
      <c r="D816" t="s" s="840">
        <v>1420</v>
      </c>
      <c r="E816" s="51">
        <v>0</v>
      </c>
    </row>
    <row r="817" s="827" customFormat="1" ht="15.35" customHeight="1">
      <c r="A817" t="s" s="842">
        <f>MID(D817,LEN(C817)+2,LEN(D817)-LEN(C817))</f>
        <v>81</v>
      </c>
      <c r="B817" t="s" s="840">
        <f>IF(_xlfn.IFERROR(FIND("W",D817,1),0)&lt;&gt;0,"W",0)</f>
        <v>793</v>
      </c>
      <c r="C817" t="s" s="840">
        <v>372</v>
      </c>
      <c r="D817" t="s" s="840">
        <v>1421</v>
      </c>
      <c r="E817" s="51">
        <v>0</v>
      </c>
    </row>
    <row r="818" s="827" customFormat="1" ht="15.35" customHeight="1">
      <c r="A818" t="s" s="842">
        <f>MID(D818,LEN(C818)+2,LEN(D818)-LEN(C818))</f>
        <v>82</v>
      </c>
      <c r="B818" t="s" s="840">
        <f>IF(_xlfn.IFERROR(FIND("W",D818,1),0)&lt;&gt;0,"W",0)</f>
        <v>793</v>
      </c>
      <c r="C818" t="s" s="840">
        <v>372</v>
      </c>
      <c r="D818" t="s" s="840">
        <v>1422</v>
      </c>
      <c r="E818" s="51">
        <v>0</v>
      </c>
    </row>
    <row r="819" s="827" customFormat="1" ht="15.35" customHeight="1">
      <c r="A819" t="s" s="842">
        <f>MID(D819,LEN(C819)+2,LEN(D819)-LEN(C819))</f>
        <v>83</v>
      </c>
      <c r="B819" t="s" s="840">
        <f>IF(_xlfn.IFERROR(FIND("W",D819,1),0)&lt;&gt;0,"W",0)</f>
        <v>793</v>
      </c>
      <c r="C819" t="s" s="840">
        <v>372</v>
      </c>
      <c r="D819" t="s" s="840">
        <v>1423</v>
      </c>
      <c r="E819" s="51">
        <v>0</v>
      </c>
    </row>
    <row r="820" s="827" customFormat="1" ht="15.35" customHeight="1">
      <c r="A820" t="s" s="842">
        <f>MID(D820,LEN(C820)+2,LEN(D820)-LEN(C820))</f>
        <v>87</v>
      </c>
      <c r="B820" t="s" s="840">
        <f>IF(_xlfn.IFERROR(FIND("W",D820,1),0)&lt;&gt;0,"W",0)</f>
        <v>793</v>
      </c>
      <c r="C820" t="s" s="840">
        <v>372</v>
      </c>
      <c r="D820" t="s" s="840">
        <v>1424</v>
      </c>
      <c r="E820" s="51">
        <v>0</v>
      </c>
    </row>
    <row r="821" s="827" customFormat="1" ht="15.35" customHeight="1">
      <c r="A821" t="s" s="842">
        <f>MID(D821,LEN(C821)+2,LEN(D821)-LEN(C821))</f>
        <v>78</v>
      </c>
      <c r="B821" t="s" s="840">
        <f>IF(_xlfn.IFERROR(FIND("W",D821,1),0)&lt;&gt;0,"W",0)</f>
        <v>793</v>
      </c>
      <c r="C821" t="s" s="840">
        <v>372</v>
      </c>
      <c r="D821" t="s" s="840">
        <v>1425</v>
      </c>
      <c r="E821" s="51">
        <v>0</v>
      </c>
    </row>
    <row r="822" s="827" customFormat="1" ht="15.35" customHeight="1">
      <c r="A822" t="s" s="842">
        <f>MID(D822,LEN(C822)+2,LEN(D822)-LEN(C822))</f>
        <v>84</v>
      </c>
      <c r="B822" t="s" s="840">
        <f>IF(_xlfn.IFERROR(FIND("W",D822,1),0)&lt;&gt;0,"W",0)</f>
        <v>793</v>
      </c>
      <c r="C822" t="s" s="840">
        <v>372</v>
      </c>
      <c r="D822" t="s" s="840">
        <v>1426</v>
      </c>
      <c r="E822" s="51">
        <v>0</v>
      </c>
    </row>
    <row r="823" s="827" customFormat="1" ht="15.35" customHeight="1">
      <c r="A823" t="s" s="842">
        <f>MID(D823,LEN(C823)+2,LEN(D823)-LEN(C823))</f>
        <v>85</v>
      </c>
      <c r="B823" t="s" s="840">
        <f>IF(_xlfn.IFERROR(FIND("W",D823,1),0)&lt;&gt;0,"W",0)</f>
        <v>793</v>
      </c>
      <c r="C823" t="s" s="840">
        <v>372</v>
      </c>
      <c r="D823" t="s" s="840">
        <v>1427</v>
      </c>
      <c r="E823" s="51">
        <v>0</v>
      </c>
    </row>
    <row r="824" s="827" customFormat="1" ht="15.35" customHeight="1">
      <c r="A824" t="s" s="842">
        <f>MID(D824,LEN(C824)+2,LEN(D824)-LEN(C824))</f>
        <v>86</v>
      </c>
      <c r="B824" t="s" s="840">
        <f>IF(_xlfn.IFERROR(FIND("W",D824,1),0)&lt;&gt;0,"W",0)</f>
        <v>793</v>
      </c>
      <c r="C824" t="s" s="840">
        <v>372</v>
      </c>
      <c r="D824" t="s" s="840">
        <v>1428</v>
      </c>
      <c r="E824" s="51">
        <v>0</v>
      </c>
    </row>
    <row r="825" s="827" customFormat="1" ht="15.35" customHeight="1">
      <c r="A825" t="s" s="842">
        <f>MID(D825,LEN(C825)+2,LEN(D825)-LEN(C825))</f>
        <v>88</v>
      </c>
      <c r="B825" t="s" s="840">
        <f>IF(_xlfn.IFERROR(FIND("W",D825,1),0)&lt;&gt;0,"W",0)</f>
        <v>793</v>
      </c>
      <c r="C825" t="s" s="840">
        <v>372</v>
      </c>
      <c r="D825" t="s" s="840">
        <v>1429</v>
      </c>
      <c r="E825" s="51">
        <v>0</v>
      </c>
    </row>
    <row r="826" s="827" customFormat="1" ht="15.35" customHeight="1">
      <c r="A826" t="s" s="842">
        <f>MID(D826,LEN(C826)+2,LEN(D826)-LEN(C826))</f>
        <v>89</v>
      </c>
      <c r="B826" t="s" s="840">
        <f>IF(_xlfn.IFERROR(FIND("W",D826,1),0)&lt;&gt;0,"W",0)</f>
        <v>793</v>
      </c>
      <c r="C826" t="s" s="840">
        <v>372</v>
      </c>
      <c r="D826" t="s" s="840">
        <v>1430</v>
      </c>
      <c r="E826" s="51">
        <v>0</v>
      </c>
    </row>
    <row r="827" s="827" customFormat="1" ht="15.35" customHeight="1">
      <c r="A827" t="s" s="842">
        <f>MID(D827,LEN(C827)+2,LEN(D827)-LEN(C827))</f>
        <v>77</v>
      </c>
      <c r="B827" t="s" s="840">
        <f>IF(_xlfn.IFERROR(FIND("W",D827,1),0)&lt;&gt;0,"W",0)</f>
        <v>793</v>
      </c>
      <c r="C827" t="s" s="840">
        <v>374</v>
      </c>
      <c r="D827" t="s" s="840">
        <v>1431</v>
      </c>
      <c r="E827" s="51">
        <v>0</v>
      </c>
    </row>
    <row r="828" s="827" customFormat="1" ht="15.35" customHeight="1">
      <c r="A828" t="s" s="842">
        <f>MID(D828,LEN(C828)+2,LEN(D828)-LEN(C828))</f>
        <v>79</v>
      </c>
      <c r="B828" t="s" s="840">
        <f>IF(_xlfn.IFERROR(FIND("W",D828,1),0)&lt;&gt;0,"W",0)</f>
        <v>793</v>
      </c>
      <c r="C828" t="s" s="840">
        <v>374</v>
      </c>
      <c r="D828" t="s" s="840">
        <v>1432</v>
      </c>
      <c r="E828" s="51">
        <v>0</v>
      </c>
    </row>
    <row r="829" s="827" customFormat="1" ht="15.35" customHeight="1">
      <c r="A829" t="s" s="842">
        <f>MID(D829,LEN(C829)+2,LEN(D829)-LEN(C829))</f>
        <v>80</v>
      </c>
      <c r="B829" t="s" s="840">
        <f>IF(_xlfn.IFERROR(FIND("W",D829,1),0)&lt;&gt;0,"W",0)</f>
        <v>793</v>
      </c>
      <c r="C829" t="s" s="840">
        <v>374</v>
      </c>
      <c r="D829" t="s" s="840">
        <v>1433</v>
      </c>
      <c r="E829" s="51">
        <v>0</v>
      </c>
    </row>
    <row r="830" s="827" customFormat="1" ht="15.35" customHeight="1">
      <c r="A830" t="s" s="842">
        <f>MID(D830,LEN(C830)+2,LEN(D830)-LEN(C830))</f>
        <v>81</v>
      </c>
      <c r="B830" t="s" s="840">
        <f>IF(_xlfn.IFERROR(FIND("W",D830,1),0)&lt;&gt;0,"W",0)</f>
        <v>793</v>
      </c>
      <c r="C830" t="s" s="840">
        <v>374</v>
      </c>
      <c r="D830" t="s" s="840">
        <v>1434</v>
      </c>
      <c r="E830" s="51">
        <v>0</v>
      </c>
    </row>
    <row r="831" s="827" customFormat="1" ht="15.35" customHeight="1">
      <c r="A831" t="s" s="842">
        <f>MID(D831,LEN(C831)+2,LEN(D831)-LEN(C831))</f>
        <v>82</v>
      </c>
      <c r="B831" t="s" s="840">
        <f>IF(_xlfn.IFERROR(FIND("W",D831,1),0)&lt;&gt;0,"W",0)</f>
        <v>793</v>
      </c>
      <c r="C831" t="s" s="840">
        <v>374</v>
      </c>
      <c r="D831" t="s" s="840">
        <v>1435</v>
      </c>
      <c r="E831" s="51">
        <v>0</v>
      </c>
    </row>
    <row r="832" s="827" customFormat="1" ht="15.35" customHeight="1">
      <c r="A832" t="s" s="842">
        <f>MID(D832,LEN(C832)+2,LEN(D832)-LEN(C832))</f>
        <v>83</v>
      </c>
      <c r="B832" t="s" s="840">
        <f>IF(_xlfn.IFERROR(FIND("W",D832,1),0)&lt;&gt;0,"W",0)</f>
        <v>793</v>
      </c>
      <c r="C832" t="s" s="840">
        <v>374</v>
      </c>
      <c r="D832" t="s" s="840">
        <v>1436</v>
      </c>
      <c r="E832" s="51">
        <v>0</v>
      </c>
    </row>
    <row r="833" s="827" customFormat="1" ht="15.35" customHeight="1">
      <c r="A833" t="s" s="842">
        <f>MID(D833,LEN(C833)+2,LEN(D833)-LEN(C833))</f>
        <v>87</v>
      </c>
      <c r="B833" t="s" s="840">
        <f>IF(_xlfn.IFERROR(FIND("W",D833,1),0)&lt;&gt;0,"W",0)</f>
        <v>793</v>
      </c>
      <c r="C833" t="s" s="840">
        <v>374</v>
      </c>
      <c r="D833" t="s" s="840">
        <v>1437</v>
      </c>
      <c r="E833" s="51">
        <v>0</v>
      </c>
    </row>
    <row r="834" s="827" customFormat="1" ht="15.35" customHeight="1">
      <c r="A834" t="s" s="842">
        <f>MID(D834,LEN(C834)+2,LEN(D834)-LEN(C834))</f>
        <v>78</v>
      </c>
      <c r="B834" t="s" s="840">
        <f>IF(_xlfn.IFERROR(FIND("W",D834,1),0)&lt;&gt;0,"W",0)</f>
        <v>793</v>
      </c>
      <c r="C834" t="s" s="840">
        <v>374</v>
      </c>
      <c r="D834" t="s" s="840">
        <v>1438</v>
      </c>
      <c r="E834" s="51">
        <v>0</v>
      </c>
    </row>
    <row r="835" s="827" customFormat="1" ht="15.35" customHeight="1">
      <c r="A835" t="s" s="842">
        <f>MID(D835,LEN(C835)+2,LEN(D835)-LEN(C835))</f>
        <v>84</v>
      </c>
      <c r="B835" t="s" s="840">
        <f>IF(_xlfn.IFERROR(FIND("W",D835,1),0)&lt;&gt;0,"W",0)</f>
        <v>793</v>
      </c>
      <c r="C835" t="s" s="840">
        <v>374</v>
      </c>
      <c r="D835" t="s" s="840">
        <v>1439</v>
      </c>
      <c r="E835" s="51">
        <v>0</v>
      </c>
    </row>
    <row r="836" s="827" customFormat="1" ht="15.35" customHeight="1">
      <c r="A836" t="s" s="842">
        <f>MID(D836,LEN(C836)+2,LEN(D836)-LEN(C836))</f>
        <v>85</v>
      </c>
      <c r="B836" t="s" s="840">
        <f>IF(_xlfn.IFERROR(FIND("W",D836,1),0)&lt;&gt;0,"W",0)</f>
        <v>793</v>
      </c>
      <c r="C836" t="s" s="840">
        <v>374</v>
      </c>
      <c r="D836" t="s" s="840">
        <v>1440</v>
      </c>
      <c r="E836" s="51">
        <v>0</v>
      </c>
    </row>
    <row r="837" s="827" customFormat="1" ht="15.35" customHeight="1">
      <c r="A837" t="s" s="842">
        <f>MID(D837,LEN(C837)+2,LEN(D837)-LEN(C837))</f>
        <v>86</v>
      </c>
      <c r="B837" t="s" s="840">
        <f>IF(_xlfn.IFERROR(FIND("W",D837,1),0)&lt;&gt;0,"W",0)</f>
        <v>793</v>
      </c>
      <c r="C837" t="s" s="840">
        <v>374</v>
      </c>
      <c r="D837" t="s" s="840">
        <v>1441</v>
      </c>
      <c r="E837" s="51">
        <v>0</v>
      </c>
    </row>
    <row r="838" s="827" customFormat="1" ht="15.35" customHeight="1">
      <c r="A838" t="s" s="842">
        <f>MID(D838,LEN(C838)+2,LEN(D838)-LEN(C838))</f>
        <v>88</v>
      </c>
      <c r="B838" t="s" s="840">
        <f>IF(_xlfn.IFERROR(FIND("W",D838,1),0)&lt;&gt;0,"W",0)</f>
        <v>793</v>
      </c>
      <c r="C838" t="s" s="840">
        <v>374</v>
      </c>
      <c r="D838" t="s" s="840">
        <v>1442</v>
      </c>
      <c r="E838" s="51">
        <v>0</v>
      </c>
    </row>
    <row r="839" s="827" customFormat="1" ht="15.35" customHeight="1">
      <c r="A839" t="s" s="842">
        <f>MID(D839,LEN(C839)+2,LEN(D839)-LEN(C839))</f>
        <v>89</v>
      </c>
      <c r="B839" t="s" s="840">
        <f>IF(_xlfn.IFERROR(FIND("W",D839,1),0)&lt;&gt;0,"W",0)</f>
        <v>793</v>
      </c>
      <c r="C839" t="s" s="840">
        <v>374</v>
      </c>
      <c r="D839" t="s" s="840">
        <v>1443</v>
      </c>
      <c r="E839" s="51">
        <v>0</v>
      </c>
    </row>
    <row r="840" s="827" customFormat="1" ht="15.35" customHeight="1">
      <c r="A840" t="s" s="842">
        <f>MID(D840,LEN(C840)+2,LEN(D840)-LEN(C840))</f>
        <v>77</v>
      </c>
      <c r="B840" t="s" s="840">
        <f>IF(_xlfn.IFERROR(FIND("W",D840,1),0)&lt;&gt;0,"W",0)</f>
        <v>793</v>
      </c>
      <c r="C840" t="s" s="840">
        <v>377</v>
      </c>
      <c r="D840" t="s" s="840">
        <v>1444</v>
      </c>
      <c r="E840" s="51">
        <v>0</v>
      </c>
    </row>
    <row r="841" s="827" customFormat="1" ht="15.35" customHeight="1">
      <c r="A841" t="s" s="842">
        <f>MID(D841,LEN(C841)+2,LEN(D841)-LEN(C841))</f>
        <v>79</v>
      </c>
      <c r="B841" t="s" s="840">
        <f>IF(_xlfn.IFERROR(FIND("W",D841,1),0)&lt;&gt;0,"W",0)</f>
        <v>793</v>
      </c>
      <c r="C841" t="s" s="840">
        <v>377</v>
      </c>
      <c r="D841" t="s" s="840">
        <v>1445</v>
      </c>
      <c r="E841" s="51">
        <v>0</v>
      </c>
    </row>
    <row r="842" s="827" customFormat="1" ht="15.35" customHeight="1">
      <c r="A842" t="s" s="842">
        <f>MID(D842,LEN(C842)+2,LEN(D842)-LEN(C842))</f>
        <v>80</v>
      </c>
      <c r="B842" t="s" s="840">
        <f>IF(_xlfn.IFERROR(FIND("W",D842,1),0)&lt;&gt;0,"W",0)</f>
        <v>793</v>
      </c>
      <c r="C842" t="s" s="840">
        <v>377</v>
      </c>
      <c r="D842" t="s" s="840">
        <v>1446</v>
      </c>
      <c r="E842" s="51">
        <v>0</v>
      </c>
    </row>
    <row r="843" s="827" customFormat="1" ht="15.35" customHeight="1">
      <c r="A843" t="s" s="842">
        <f>MID(D843,LEN(C843)+2,LEN(D843)-LEN(C843))</f>
        <v>81</v>
      </c>
      <c r="B843" t="s" s="840">
        <f>IF(_xlfn.IFERROR(FIND("W",D843,1),0)&lt;&gt;0,"W",0)</f>
        <v>793</v>
      </c>
      <c r="C843" t="s" s="840">
        <v>377</v>
      </c>
      <c r="D843" t="s" s="840">
        <v>1447</v>
      </c>
      <c r="E843" s="51">
        <v>0</v>
      </c>
    </row>
    <row r="844" s="827" customFormat="1" ht="15.35" customHeight="1">
      <c r="A844" t="s" s="842">
        <f>MID(D844,LEN(C844)+2,LEN(D844)-LEN(C844))</f>
        <v>82</v>
      </c>
      <c r="B844" t="s" s="840">
        <f>IF(_xlfn.IFERROR(FIND("W",D844,1),0)&lt;&gt;0,"W",0)</f>
        <v>793</v>
      </c>
      <c r="C844" t="s" s="840">
        <v>377</v>
      </c>
      <c r="D844" t="s" s="840">
        <v>1448</v>
      </c>
      <c r="E844" s="51">
        <v>0</v>
      </c>
    </row>
    <row r="845" s="827" customFormat="1" ht="15.35" customHeight="1">
      <c r="A845" t="s" s="842">
        <f>MID(D845,LEN(C845)+2,LEN(D845)-LEN(C845))</f>
        <v>83</v>
      </c>
      <c r="B845" t="s" s="840">
        <f>IF(_xlfn.IFERROR(FIND("W",D845,1),0)&lt;&gt;0,"W",0)</f>
        <v>793</v>
      </c>
      <c r="C845" t="s" s="840">
        <v>377</v>
      </c>
      <c r="D845" t="s" s="840">
        <v>1449</v>
      </c>
      <c r="E845" s="51">
        <v>0</v>
      </c>
    </row>
    <row r="846" s="827" customFormat="1" ht="15.35" customHeight="1">
      <c r="A846" t="s" s="842">
        <f>MID(D846,LEN(C846)+2,LEN(D846)-LEN(C846))</f>
        <v>87</v>
      </c>
      <c r="B846" t="s" s="840">
        <f>IF(_xlfn.IFERROR(FIND("W",D846,1),0)&lt;&gt;0,"W",0)</f>
        <v>793</v>
      </c>
      <c r="C846" t="s" s="840">
        <v>377</v>
      </c>
      <c r="D846" t="s" s="840">
        <v>1450</v>
      </c>
      <c r="E846" s="51">
        <v>0</v>
      </c>
    </row>
    <row r="847" s="827" customFormat="1" ht="15.35" customHeight="1">
      <c r="A847" t="s" s="842">
        <f>MID(D847,LEN(C847)+2,LEN(D847)-LEN(C847))</f>
        <v>78</v>
      </c>
      <c r="B847" t="s" s="840">
        <f>IF(_xlfn.IFERROR(FIND("W",D847,1),0)&lt;&gt;0,"W",0)</f>
        <v>793</v>
      </c>
      <c r="C847" t="s" s="840">
        <v>377</v>
      </c>
      <c r="D847" t="s" s="840">
        <v>1451</v>
      </c>
      <c r="E847" s="51">
        <v>0</v>
      </c>
    </row>
    <row r="848" s="827" customFormat="1" ht="15.35" customHeight="1">
      <c r="A848" t="s" s="842">
        <f>MID(D848,LEN(C848)+2,LEN(D848)-LEN(C848))</f>
        <v>84</v>
      </c>
      <c r="B848" t="s" s="840">
        <f>IF(_xlfn.IFERROR(FIND("W",D848,1),0)&lt;&gt;0,"W",0)</f>
        <v>793</v>
      </c>
      <c r="C848" t="s" s="840">
        <v>377</v>
      </c>
      <c r="D848" t="s" s="840">
        <v>1452</v>
      </c>
      <c r="E848" s="51">
        <v>0</v>
      </c>
    </row>
    <row r="849" s="827" customFormat="1" ht="15.35" customHeight="1">
      <c r="A849" t="s" s="842">
        <f>MID(D849,LEN(C849)+2,LEN(D849)-LEN(C849))</f>
        <v>85</v>
      </c>
      <c r="B849" t="s" s="840">
        <f>IF(_xlfn.IFERROR(FIND("W",D849,1),0)&lt;&gt;0,"W",0)</f>
        <v>793</v>
      </c>
      <c r="C849" t="s" s="840">
        <v>377</v>
      </c>
      <c r="D849" t="s" s="840">
        <v>1453</v>
      </c>
      <c r="E849" s="51">
        <v>0</v>
      </c>
    </row>
    <row r="850" s="827" customFormat="1" ht="15.35" customHeight="1">
      <c r="A850" t="s" s="842">
        <f>MID(D850,LEN(C850)+2,LEN(D850)-LEN(C850))</f>
        <v>86</v>
      </c>
      <c r="B850" t="s" s="840">
        <f>IF(_xlfn.IFERROR(FIND("W",D850,1),0)&lt;&gt;0,"W",0)</f>
        <v>793</v>
      </c>
      <c r="C850" t="s" s="840">
        <v>377</v>
      </c>
      <c r="D850" t="s" s="840">
        <v>1454</v>
      </c>
      <c r="E850" s="51">
        <v>0</v>
      </c>
    </row>
    <row r="851" s="827" customFormat="1" ht="15.35" customHeight="1">
      <c r="A851" t="s" s="842">
        <f>MID(D851,LEN(C851)+2,LEN(D851)-LEN(C851))</f>
        <v>88</v>
      </c>
      <c r="B851" t="s" s="840">
        <f>IF(_xlfn.IFERROR(FIND("W",D851,1),0)&lt;&gt;0,"W",0)</f>
        <v>793</v>
      </c>
      <c r="C851" t="s" s="840">
        <v>377</v>
      </c>
      <c r="D851" t="s" s="840">
        <v>1455</v>
      </c>
      <c r="E851" s="51">
        <v>0</v>
      </c>
    </row>
    <row r="852" s="827" customFormat="1" ht="15.35" customHeight="1">
      <c r="A852" t="s" s="842">
        <f>MID(D852,LEN(C852)+2,LEN(D852)-LEN(C852))</f>
        <v>89</v>
      </c>
      <c r="B852" t="s" s="840">
        <f>IF(_xlfn.IFERROR(FIND("W",D852,1),0)&lt;&gt;0,"W",0)</f>
        <v>793</v>
      </c>
      <c r="C852" t="s" s="840">
        <v>377</v>
      </c>
      <c r="D852" t="s" s="840">
        <v>1456</v>
      </c>
      <c r="E852" s="51">
        <v>0</v>
      </c>
    </row>
    <row r="853" s="827" customFormat="1" ht="15.35" customHeight="1">
      <c r="A853" t="s" s="842">
        <f>MID(D853,LEN(C853)+2,LEN(D853)-LEN(C853))</f>
        <v>77</v>
      </c>
      <c r="B853" t="s" s="840">
        <f>IF(_xlfn.IFERROR(FIND("W",D853,1),0)&lt;&gt;0,"W",0)</f>
        <v>793</v>
      </c>
      <c r="C853" t="s" s="840">
        <v>379</v>
      </c>
      <c r="D853" t="s" s="840">
        <v>1457</v>
      </c>
      <c r="E853" s="51">
        <v>0</v>
      </c>
    </row>
    <row r="854" s="827" customFormat="1" ht="15.35" customHeight="1">
      <c r="A854" t="s" s="842">
        <f>MID(D854,LEN(C854)+2,LEN(D854)-LEN(C854))</f>
        <v>79</v>
      </c>
      <c r="B854" t="s" s="840">
        <f>IF(_xlfn.IFERROR(FIND("W",D854,1),0)&lt;&gt;0,"W",0)</f>
        <v>793</v>
      </c>
      <c r="C854" t="s" s="840">
        <v>379</v>
      </c>
      <c r="D854" t="s" s="840">
        <v>1458</v>
      </c>
      <c r="E854" s="51">
        <v>0</v>
      </c>
    </row>
    <row r="855" s="827" customFormat="1" ht="15.35" customHeight="1">
      <c r="A855" t="s" s="842">
        <f>MID(D855,LEN(C855)+2,LEN(D855)-LEN(C855))</f>
        <v>80</v>
      </c>
      <c r="B855" t="s" s="840">
        <f>IF(_xlfn.IFERROR(FIND("W",D855,1),0)&lt;&gt;0,"W",0)</f>
        <v>793</v>
      </c>
      <c r="C855" t="s" s="840">
        <v>379</v>
      </c>
      <c r="D855" t="s" s="840">
        <v>1459</v>
      </c>
      <c r="E855" s="51">
        <v>0</v>
      </c>
    </row>
    <row r="856" s="827" customFormat="1" ht="15.35" customHeight="1">
      <c r="A856" t="s" s="842">
        <f>MID(D856,LEN(C856)+2,LEN(D856)-LEN(C856))</f>
        <v>81</v>
      </c>
      <c r="B856" t="s" s="840">
        <f>IF(_xlfn.IFERROR(FIND("W",D856,1),0)&lt;&gt;0,"W",0)</f>
        <v>793</v>
      </c>
      <c r="C856" t="s" s="840">
        <v>379</v>
      </c>
      <c r="D856" t="s" s="840">
        <v>1460</v>
      </c>
      <c r="E856" s="51">
        <v>0</v>
      </c>
    </row>
    <row r="857" s="827" customFormat="1" ht="15.35" customHeight="1">
      <c r="A857" t="s" s="842">
        <f>MID(D857,LEN(C857)+2,LEN(D857)-LEN(C857))</f>
        <v>82</v>
      </c>
      <c r="B857" t="s" s="840">
        <f>IF(_xlfn.IFERROR(FIND("W",D857,1),0)&lt;&gt;0,"W",0)</f>
        <v>793</v>
      </c>
      <c r="C857" t="s" s="840">
        <v>379</v>
      </c>
      <c r="D857" t="s" s="840">
        <v>1461</v>
      </c>
      <c r="E857" s="51">
        <v>0</v>
      </c>
    </row>
    <row r="858" s="827" customFormat="1" ht="15.35" customHeight="1">
      <c r="A858" t="s" s="842">
        <f>MID(D858,LEN(C858)+2,LEN(D858)-LEN(C858))</f>
        <v>83</v>
      </c>
      <c r="B858" t="s" s="840">
        <f>IF(_xlfn.IFERROR(FIND("W",D858,1),0)&lt;&gt;0,"W",0)</f>
        <v>793</v>
      </c>
      <c r="C858" t="s" s="840">
        <v>379</v>
      </c>
      <c r="D858" t="s" s="840">
        <v>1462</v>
      </c>
      <c r="E858" s="51">
        <v>0</v>
      </c>
    </row>
    <row r="859" s="827" customFormat="1" ht="15.35" customHeight="1">
      <c r="A859" t="s" s="842">
        <f>MID(D859,LEN(C859)+2,LEN(D859)-LEN(C859))</f>
        <v>87</v>
      </c>
      <c r="B859" t="s" s="840">
        <f>IF(_xlfn.IFERROR(FIND("W",D859,1),0)&lt;&gt;0,"W",0)</f>
        <v>793</v>
      </c>
      <c r="C859" t="s" s="840">
        <v>379</v>
      </c>
      <c r="D859" t="s" s="840">
        <v>1463</v>
      </c>
      <c r="E859" s="51">
        <v>0</v>
      </c>
    </row>
    <row r="860" s="827" customFormat="1" ht="15.35" customHeight="1">
      <c r="A860" t="s" s="842">
        <f>MID(D860,LEN(C860)+2,LEN(D860)-LEN(C860))</f>
        <v>78</v>
      </c>
      <c r="B860" t="s" s="840">
        <f>IF(_xlfn.IFERROR(FIND("W",D860,1),0)&lt;&gt;0,"W",0)</f>
        <v>793</v>
      </c>
      <c r="C860" t="s" s="840">
        <v>379</v>
      </c>
      <c r="D860" t="s" s="840">
        <v>1464</v>
      </c>
      <c r="E860" s="51">
        <v>0</v>
      </c>
    </row>
    <row r="861" s="827" customFormat="1" ht="15.35" customHeight="1">
      <c r="A861" t="s" s="842">
        <f>MID(D861,LEN(C861)+2,LEN(D861)-LEN(C861))</f>
        <v>84</v>
      </c>
      <c r="B861" t="s" s="840">
        <f>IF(_xlfn.IFERROR(FIND("W",D861,1),0)&lt;&gt;0,"W",0)</f>
        <v>793</v>
      </c>
      <c r="C861" t="s" s="840">
        <v>379</v>
      </c>
      <c r="D861" t="s" s="840">
        <v>1465</v>
      </c>
      <c r="E861" s="51">
        <v>0</v>
      </c>
    </row>
    <row r="862" s="827" customFormat="1" ht="15.35" customHeight="1">
      <c r="A862" t="s" s="842">
        <f>MID(D862,LEN(C862)+2,LEN(D862)-LEN(C862))</f>
        <v>85</v>
      </c>
      <c r="B862" t="s" s="840">
        <f>IF(_xlfn.IFERROR(FIND("W",D862,1),0)&lt;&gt;0,"W",0)</f>
        <v>793</v>
      </c>
      <c r="C862" t="s" s="840">
        <v>379</v>
      </c>
      <c r="D862" t="s" s="840">
        <v>1466</v>
      </c>
      <c r="E862" s="51">
        <v>0</v>
      </c>
    </row>
    <row r="863" s="827" customFormat="1" ht="15.35" customHeight="1">
      <c r="A863" t="s" s="842">
        <f>MID(D863,LEN(C863)+2,LEN(D863)-LEN(C863))</f>
        <v>86</v>
      </c>
      <c r="B863" t="s" s="840">
        <f>IF(_xlfn.IFERROR(FIND("W",D863,1),0)&lt;&gt;0,"W",0)</f>
        <v>793</v>
      </c>
      <c r="C863" t="s" s="840">
        <v>379</v>
      </c>
      <c r="D863" t="s" s="840">
        <v>1467</v>
      </c>
      <c r="E863" s="51">
        <v>0</v>
      </c>
    </row>
    <row r="864" s="827" customFormat="1" ht="15.35" customHeight="1">
      <c r="A864" t="s" s="842">
        <f>MID(D864,LEN(C864)+2,LEN(D864)-LEN(C864))</f>
        <v>88</v>
      </c>
      <c r="B864" t="s" s="840">
        <f>IF(_xlfn.IFERROR(FIND("W",D864,1),0)&lt;&gt;0,"W",0)</f>
        <v>793</v>
      </c>
      <c r="C864" t="s" s="840">
        <v>379</v>
      </c>
      <c r="D864" t="s" s="840">
        <v>1468</v>
      </c>
      <c r="E864" s="51">
        <v>0</v>
      </c>
    </row>
    <row r="865" s="827" customFormat="1" ht="15.35" customHeight="1">
      <c r="A865" t="s" s="842">
        <f>MID(D865,LEN(C865)+2,LEN(D865)-LEN(C865))</f>
        <v>89</v>
      </c>
      <c r="B865" t="s" s="840">
        <f>IF(_xlfn.IFERROR(FIND("W",D865,1),0)&lt;&gt;0,"W",0)</f>
        <v>793</v>
      </c>
      <c r="C865" t="s" s="840">
        <v>379</v>
      </c>
      <c r="D865" t="s" s="840">
        <v>1469</v>
      </c>
      <c r="E865" s="51">
        <v>0</v>
      </c>
    </row>
    <row r="866" s="827" customFormat="1" ht="15.35" customHeight="1">
      <c r="A866" t="s" s="842">
        <f>MID(D866,LEN(C866)+2,LEN(D866)-LEN(C866))</f>
        <v>77</v>
      </c>
      <c r="B866" t="s" s="840">
        <f>IF(_xlfn.IFERROR(FIND("W",D866,1),0)&lt;&gt;0,"W",0)</f>
        <v>793</v>
      </c>
      <c r="C866" t="s" s="840">
        <v>382</v>
      </c>
      <c r="D866" t="s" s="840">
        <v>1470</v>
      </c>
      <c r="E866" s="51">
        <v>0</v>
      </c>
    </row>
    <row r="867" s="827" customFormat="1" ht="15.35" customHeight="1">
      <c r="A867" t="s" s="842">
        <f>MID(D867,LEN(C867)+2,LEN(D867)-LEN(C867))</f>
        <v>79</v>
      </c>
      <c r="B867" t="s" s="840">
        <f>IF(_xlfn.IFERROR(FIND("W",D867,1),0)&lt;&gt;0,"W",0)</f>
        <v>793</v>
      </c>
      <c r="C867" t="s" s="840">
        <v>382</v>
      </c>
      <c r="D867" t="s" s="840">
        <v>1471</v>
      </c>
      <c r="E867" s="51">
        <v>0</v>
      </c>
    </row>
    <row r="868" s="827" customFormat="1" ht="15.35" customHeight="1">
      <c r="A868" t="s" s="842">
        <f>MID(D868,LEN(C868)+2,LEN(D868)-LEN(C868))</f>
        <v>80</v>
      </c>
      <c r="B868" t="s" s="840">
        <f>IF(_xlfn.IFERROR(FIND("W",D868,1),0)&lt;&gt;0,"W",0)</f>
        <v>793</v>
      </c>
      <c r="C868" t="s" s="840">
        <v>382</v>
      </c>
      <c r="D868" t="s" s="840">
        <v>1472</v>
      </c>
      <c r="E868" s="51">
        <v>0</v>
      </c>
    </row>
    <row r="869" s="827" customFormat="1" ht="15.35" customHeight="1">
      <c r="A869" t="s" s="842">
        <f>MID(D869,LEN(C869)+2,LEN(D869)-LEN(C869))</f>
        <v>81</v>
      </c>
      <c r="B869" t="s" s="840">
        <f>IF(_xlfn.IFERROR(FIND("W",D869,1),0)&lt;&gt;0,"W",0)</f>
        <v>793</v>
      </c>
      <c r="C869" t="s" s="840">
        <v>382</v>
      </c>
      <c r="D869" t="s" s="840">
        <v>1473</v>
      </c>
      <c r="E869" s="51">
        <v>0</v>
      </c>
    </row>
    <row r="870" s="827" customFormat="1" ht="15.35" customHeight="1">
      <c r="A870" t="s" s="842">
        <f>MID(D870,LEN(C870)+2,LEN(D870)-LEN(C870))</f>
        <v>82</v>
      </c>
      <c r="B870" t="s" s="840">
        <f>IF(_xlfn.IFERROR(FIND("W",D870,1),0)&lt;&gt;0,"W",0)</f>
        <v>793</v>
      </c>
      <c r="C870" t="s" s="840">
        <v>382</v>
      </c>
      <c r="D870" t="s" s="840">
        <v>1474</v>
      </c>
      <c r="E870" s="51">
        <v>0</v>
      </c>
    </row>
    <row r="871" s="827" customFormat="1" ht="15.35" customHeight="1">
      <c r="A871" t="s" s="842">
        <f>MID(D871,LEN(C871)+2,LEN(D871)-LEN(C871))</f>
        <v>83</v>
      </c>
      <c r="B871" t="s" s="840">
        <f>IF(_xlfn.IFERROR(FIND("W",D871,1),0)&lt;&gt;0,"W",0)</f>
        <v>793</v>
      </c>
      <c r="C871" t="s" s="840">
        <v>382</v>
      </c>
      <c r="D871" t="s" s="840">
        <v>1475</v>
      </c>
      <c r="E871" s="51">
        <v>0</v>
      </c>
    </row>
    <row r="872" s="827" customFormat="1" ht="15.35" customHeight="1">
      <c r="A872" t="s" s="842">
        <f>MID(D872,LEN(C872)+2,LEN(D872)-LEN(C872))</f>
        <v>87</v>
      </c>
      <c r="B872" t="s" s="840">
        <f>IF(_xlfn.IFERROR(FIND("W",D872,1),0)&lt;&gt;0,"W",0)</f>
        <v>793</v>
      </c>
      <c r="C872" t="s" s="840">
        <v>382</v>
      </c>
      <c r="D872" t="s" s="840">
        <v>1476</v>
      </c>
      <c r="E872" s="51">
        <v>0</v>
      </c>
    </row>
    <row r="873" s="827" customFormat="1" ht="15.35" customHeight="1">
      <c r="A873" t="s" s="842">
        <f>MID(D873,LEN(C873)+2,LEN(D873)-LEN(C873))</f>
        <v>78</v>
      </c>
      <c r="B873" t="s" s="840">
        <f>IF(_xlfn.IFERROR(FIND("W",D873,1),0)&lt;&gt;0,"W",0)</f>
        <v>793</v>
      </c>
      <c r="C873" t="s" s="840">
        <v>382</v>
      </c>
      <c r="D873" t="s" s="840">
        <v>1477</v>
      </c>
      <c r="E873" s="51">
        <v>0</v>
      </c>
    </row>
    <row r="874" s="827" customFormat="1" ht="15.35" customHeight="1">
      <c r="A874" t="s" s="842">
        <f>MID(D874,LEN(C874)+2,LEN(D874)-LEN(C874))</f>
        <v>84</v>
      </c>
      <c r="B874" t="s" s="840">
        <f>IF(_xlfn.IFERROR(FIND("W",D874,1),0)&lt;&gt;0,"W",0)</f>
        <v>793</v>
      </c>
      <c r="C874" t="s" s="840">
        <v>382</v>
      </c>
      <c r="D874" t="s" s="840">
        <v>1478</v>
      </c>
      <c r="E874" s="51">
        <v>0</v>
      </c>
    </row>
    <row r="875" s="827" customFormat="1" ht="15.35" customHeight="1">
      <c r="A875" t="s" s="842">
        <f>MID(D875,LEN(C875)+2,LEN(D875)-LEN(C875))</f>
        <v>85</v>
      </c>
      <c r="B875" t="s" s="840">
        <f>IF(_xlfn.IFERROR(FIND("W",D875,1),0)&lt;&gt;0,"W",0)</f>
        <v>793</v>
      </c>
      <c r="C875" t="s" s="840">
        <v>382</v>
      </c>
      <c r="D875" t="s" s="840">
        <v>1479</v>
      </c>
      <c r="E875" s="51">
        <v>0</v>
      </c>
    </row>
    <row r="876" s="827" customFormat="1" ht="15.35" customHeight="1">
      <c r="A876" t="s" s="842">
        <f>MID(D876,LEN(C876)+2,LEN(D876)-LEN(C876))</f>
        <v>86</v>
      </c>
      <c r="B876" t="s" s="840">
        <f>IF(_xlfn.IFERROR(FIND("W",D876,1),0)&lt;&gt;0,"W",0)</f>
        <v>793</v>
      </c>
      <c r="C876" t="s" s="840">
        <v>382</v>
      </c>
      <c r="D876" t="s" s="840">
        <v>1480</v>
      </c>
      <c r="E876" s="51">
        <v>0</v>
      </c>
    </row>
    <row r="877" s="827" customFormat="1" ht="15.35" customHeight="1">
      <c r="A877" t="s" s="842">
        <f>MID(D877,LEN(C877)+2,LEN(D877)-LEN(C877))</f>
        <v>88</v>
      </c>
      <c r="B877" t="s" s="840">
        <f>IF(_xlfn.IFERROR(FIND("W",D877,1),0)&lt;&gt;0,"W",0)</f>
        <v>793</v>
      </c>
      <c r="C877" t="s" s="840">
        <v>382</v>
      </c>
      <c r="D877" t="s" s="840">
        <v>1481</v>
      </c>
      <c r="E877" s="51">
        <v>0</v>
      </c>
    </row>
    <row r="878" s="827" customFormat="1" ht="15.35" customHeight="1">
      <c r="A878" t="s" s="842">
        <f>MID(D878,LEN(C878)+2,LEN(D878)-LEN(C878))</f>
        <v>89</v>
      </c>
      <c r="B878" t="s" s="840">
        <f>IF(_xlfn.IFERROR(FIND("W",D878,1),0)&lt;&gt;0,"W",0)</f>
        <v>793</v>
      </c>
      <c r="C878" t="s" s="840">
        <v>382</v>
      </c>
      <c r="D878" t="s" s="840">
        <v>1482</v>
      </c>
      <c r="E878" s="51">
        <v>0</v>
      </c>
    </row>
    <row r="879" s="827" customFormat="1" ht="15.35" customHeight="1">
      <c r="A879" t="s" s="842">
        <f>MID(D879,LEN(C879)+2,LEN(D879)-LEN(C879))</f>
        <v>77</v>
      </c>
      <c r="B879" t="s" s="840">
        <f>IF(_xlfn.IFERROR(FIND("W",D879,1),0)&lt;&gt;0,"W",0)</f>
        <v>793</v>
      </c>
      <c r="C879" t="s" s="840">
        <v>1483</v>
      </c>
      <c r="D879" t="s" s="840">
        <v>1484</v>
      </c>
      <c r="E879" s="51">
        <v>0</v>
      </c>
    </row>
    <row r="880" s="827" customFormat="1" ht="15.35" customHeight="1">
      <c r="A880" t="s" s="842">
        <f>MID(D880,LEN(C880)+2,LEN(D880)-LEN(C880))</f>
        <v>79</v>
      </c>
      <c r="B880" t="s" s="840">
        <f>IF(_xlfn.IFERROR(FIND("W",D880,1),0)&lt;&gt;0,"W",0)</f>
        <v>793</v>
      </c>
      <c r="C880" t="s" s="840">
        <v>1483</v>
      </c>
      <c r="D880" t="s" s="840">
        <v>1485</v>
      </c>
      <c r="E880" s="51">
        <v>0</v>
      </c>
    </row>
    <row r="881" s="827" customFormat="1" ht="15.35" customHeight="1">
      <c r="A881" t="s" s="842">
        <f>MID(D881,LEN(C881)+2,LEN(D881)-LEN(C881))</f>
        <v>80</v>
      </c>
      <c r="B881" t="s" s="840">
        <f>IF(_xlfn.IFERROR(FIND("W",D881,1),0)&lt;&gt;0,"W",0)</f>
        <v>793</v>
      </c>
      <c r="C881" t="s" s="840">
        <v>1483</v>
      </c>
      <c r="D881" t="s" s="840">
        <v>1486</v>
      </c>
      <c r="E881" s="51">
        <v>0</v>
      </c>
    </row>
    <row r="882" s="827" customFormat="1" ht="15.35" customHeight="1">
      <c r="A882" t="s" s="842">
        <f>MID(D882,LEN(C882)+2,LEN(D882)-LEN(C882))</f>
        <v>81</v>
      </c>
      <c r="B882" t="s" s="840">
        <f>IF(_xlfn.IFERROR(FIND("W",D882,1),0)&lt;&gt;0,"W",0)</f>
        <v>793</v>
      </c>
      <c r="C882" t="s" s="840">
        <v>1483</v>
      </c>
      <c r="D882" t="s" s="840">
        <v>1487</v>
      </c>
      <c r="E882" s="51">
        <v>0</v>
      </c>
    </row>
    <row r="883" s="827" customFormat="1" ht="15.35" customHeight="1">
      <c r="A883" t="s" s="842">
        <f>MID(D883,LEN(C883)+2,LEN(D883)-LEN(C883))</f>
        <v>82</v>
      </c>
      <c r="B883" t="s" s="840">
        <f>IF(_xlfn.IFERROR(FIND("W",D883,1),0)&lt;&gt;0,"W",0)</f>
        <v>793</v>
      </c>
      <c r="C883" t="s" s="840">
        <v>1483</v>
      </c>
      <c r="D883" t="s" s="840">
        <v>1488</v>
      </c>
      <c r="E883" s="51">
        <v>0</v>
      </c>
    </row>
    <row r="884" s="827" customFormat="1" ht="15.35" customHeight="1">
      <c r="A884" t="s" s="842">
        <f>MID(D884,LEN(C884)+2,LEN(D884)-LEN(C884))</f>
        <v>83</v>
      </c>
      <c r="B884" t="s" s="840">
        <f>IF(_xlfn.IFERROR(FIND("W",D884,1),0)&lt;&gt;0,"W",0)</f>
        <v>793</v>
      </c>
      <c r="C884" t="s" s="840">
        <v>1483</v>
      </c>
      <c r="D884" t="s" s="840">
        <v>1489</v>
      </c>
      <c r="E884" s="51">
        <v>0</v>
      </c>
    </row>
    <row r="885" s="827" customFormat="1" ht="15.35" customHeight="1">
      <c r="A885" t="s" s="842">
        <f>MID(D885,LEN(C885)+2,LEN(D885)-LEN(C885))</f>
        <v>87</v>
      </c>
      <c r="B885" t="s" s="840">
        <f>IF(_xlfn.IFERROR(FIND("W",D885,1),0)&lt;&gt;0,"W",0)</f>
        <v>793</v>
      </c>
      <c r="C885" t="s" s="840">
        <v>1483</v>
      </c>
      <c r="D885" t="s" s="840">
        <v>1490</v>
      </c>
      <c r="E885" s="51">
        <v>0</v>
      </c>
    </row>
    <row r="886" s="827" customFormat="1" ht="15.35" customHeight="1">
      <c r="A886" t="s" s="842">
        <f>MID(D886,LEN(C886)+2,LEN(D886)-LEN(C886))</f>
        <v>78</v>
      </c>
      <c r="B886" t="s" s="840">
        <f>IF(_xlfn.IFERROR(FIND("W",D886,1),0)&lt;&gt;0,"W",0)</f>
        <v>793</v>
      </c>
      <c r="C886" t="s" s="840">
        <v>1483</v>
      </c>
      <c r="D886" t="s" s="840">
        <v>1491</v>
      </c>
      <c r="E886" s="51">
        <v>0</v>
      </c>
    </row>
    <row r="887" s="827" customFormat="1" ht="15.35" customHeight="1">
      <c r="A887" t="s" s="842">
        <f>MID(D887,LEN(C887)+2,LEN(D887)-LEN(C887))</f>
        <v>84</v>
      </c>
      <c r="B887" t="s" s="840">
        <f>IF(_xlfn.IFERROR(FIND("W",D887,1),0)&lt;&gt;0,"W",0)</f>
        <v>793</v>
      </c>
      <c r="C887" t="s" s="840">
        <v>1483</v>
      </c>
      <c r="D887" t="s" s="840">
        <v>1492</v>
      </c>
      <c r="E887" s="51">
        <v>0</v>
      </c>
    </row>
    <row r="888" s="827" customFormat="1" ht="15.35" customHeight="1">
      <c r="A888" t="s" s="842">
        <f>MID(D888,LEN(C888)+2,LEN(D888)-LEN(C888))</f>
        <v>85</v>
      </c>
      <c r="B888" t="s" s="840">
        <f>IF(_xlfn.IFERROR(FIND("W",D888,1),0)&lt;&gt;0,"W",0)</f>
        <v>793</v>
      </c>
      <c r="C888" t="s" s="840">
        <v>1483</v>
      </c>
      <c r="D888" t="s" s="840">
        <v>1493</v>
      </c>
      <c r="E888" s="51">
        <v>0</v>
      </c>
    </row>
    <row r="889" s="827" customFormat="1" ht="15.35" customHeight="1">
      <c r="A889" t="s" s="842">
        <f>MID(D889,LEN(C889)+2,LEN(D889)-LEN(C889))</f>
        <v>86</v>
      </c>
      <c r="B889" t="s" s="840">
        <f>IF(_xlfn.IFERROR(FIND("W",D889,1),0)&lt;&gt;0,"W",0)</f>
        <v>793</v>
      </c>
      <c r="C889" t="s" s="840">
        <v>1483</v>
      </c>
      <c r="D889" t="s" s="840">
        <v>1494</v>
      </c>
      <c r="E889" s="51">
        <v>0</v>
      </c>
    </row>
    <row r="890" s="827" customFormat="1" ht="15.35" customHeight="1">
      <c r="A890" t="s" s="842">
        <f>MID(D890,LEN(C890)+2,LEN(D890)-LEN(C890))</f>
        <v>88</v>
      </c>
      <c r="B890" t="s" s="840">
        <f>IF(_xlfn.IFERROR(FIND("W",D890,1),0)&lt;&gt;0,"W",0)</f>
        <v>793</v>
      </c>
      <c r="C890" t="s" s="840">
        <v>1483</v>
      </c>
      <c r="D890" t="s" s="840">
        <v>1495</v>
      </c>
      <c r="E890" s="51">
        <v>0</v>
      </c>
    </row>
    <row r="891" s="827" customFormat="1" ht="15.35" customHeight="1">
      <c r="A891" t="s" s="842">
        <f>MID(D891,LEN(C891)+2,LEN(D891)-LEN(C891))</f>
        <v>89</v>
      </c>
      <c r="B891" t="s" s="840">
        <f>IF(_xlfn.IFERROR(FIND("W",D891,1),0)&lt;&gt;0,"W",0)</f>
        <v>793</v>
      </c>
      <c r="C891" t="s" s="840">
        <v>1483</v>
      </c>
      <c r="D891" t="s" s="840">
        <v>1496</v>
      </c>
      <c r="E891" s="51">
        <v>0</v>
      </c>
    </row>
    <row r="892" s="827" customFormat="1" ht="15.35" customHeight="1">
      <c r="A892" t="s" s="842">
        <f>MID(D892,LEN(C892)+2,LEN(D892)-LEN(C892))</f>
        <v>77</v>
      </c>
      <c r="B892" t="s" s="840">
        <f>IF(_xlfn.IFERROR(FIND("W",D892,1),0)&lt;&gt;0,"W",0)</f>
        <v>793</v>
      </c>
      <c r="C892" t="s" s="840">
        <v>1497</v>
      </c>
      <c r="D892" t="s" s="840">
        <v>1498</v>
      </c>
      <c r="E892" s="51">
        <v>0</v>
      </c>
    </row>
    <row r="893" s="827" customFormat="1" ht="15.35" customHeight="1">
      <c r="A893" t="s" s="842">
        <f>MID(D893,LEN(C893)+2,LEN(D893)-LEN(C893))</f>
        <v>79</v>
      </c>
      <c r="B893" t="s" s="840">
        <f>IF(_xlfn.IFERROR(FIND("W",D893,1),0)&lt;&gt;0,"W",0)</f>
        <v>793</v>
      </c>
      <c r="C893" t="s" s="840">
        <v>1497</v>
      </c>
      <c r="D893" t="s" s="840">
        <v>1499</v>
      </c>
      <c r="E893" s="51">
        <v>0</v>
      </c>
    </row>
    <row r="894" s="827" customFormat="1" ht="15.35" customHeight="1">
      <c r="A894" t="s" s="842">
        <f>MID(D894,LEN(C894)+2,LEN(D894)-LEN(C894))</f>
        <v>80</v>
      </c>
      <c r="B894" t="s" s="840">
        <f>IF(_xlfn.IFERROR(FIND("W",D894,1),0)&lt;&gt;0,"W",0)</f>
        <v>793</v>
      </c>
      <c r="C894" t="s" s="840">
        <v>1497</v>
      </c>
      <c r="D894" t="s" s="840">
        <v>1500</v>
      </c>
      <c r="E894" s="51">
        <v>0</v>
      </c>
    </row>
    <row r="895" s="827" customFormat="1" ht="15.35" customHeight="1">
      <c r="A895" t="s" s="842">
        <f>MID(D895,LEN(C895)+2,LEN(D895)-LEN(C895))</f>
        <v>81</v>
      </c>
      <c r="B895" t="s" s="840">
        <f>IF(_xlfn.IFERROR(FIND("W",D895,1),0)&lt;&gt;0,"W",0)</f>
        <v>793</v>
      </c>
      <c r="C895" t="s" s="840">
        <v>1497</v>
      </c>
      <c r="D895" t="s" s="840">
        <v>1501</v>
      </c>
      <c r="E895" s="51">
        <v>0</v>
      </c>
    </row>
    <row r="896" s="827" customFormat="1" ht="15.35" customHeight="1">
      <c r="A896" t="s" s="842">
        <f>MID(D896,LEN(C896)+2,LEN(D896)-LEN(C896))</f>
        <v>82</v>
      </c>
      <c r="B896" t="s" s="840">
        <f>IF(_xlfn.IFERROR(FIND("W",D896,1),0)&lt;&gt;0,"W",0)</f>
        <v>793</v>
      </c>
      <c r="C896" t="s" s="840">
        <v>1497</v>
      </c>
      <c r="D896" t="s" s="840">
        <v>1502</v>
      </c>
      <c r="E896" s="51">
        <v>0</v>
      </c>
    </row>
    <row r="897" s="827" customFormat="1" ht="15.35" customHeight="1">
      <c r="A897" t="s" s="842">
        <f>MID(D897,LEN(C897)+2,LEN(D897)-LEN(C897))</f>
        <v>83</v>
      </c>
      <c r="B897" t="s" s="840">
        <f>IF(_xlfn.IFERROR(FIND("W",D897,1),0)&lt;&gt;0,"W",0)</f>
        <v>793</v>
      </c>
      <c r="C897" t="s" s="840">
        <v>1497</v>
      </c>
      <c r="D897" t="s" s="840">
        <v>1503</v>
      </c>
      <c r="E897" s="51">
        <v>0</v>
      </c>
    </row>
    <row r="898" s="827" customFormat="1" ht="15.35" customHeight="1">
      <c r="A898" t="s" s="842">
        <f>MID(D898,LEN(C898)+2,LEN(D898)-LEN(C898))</f>
        <v>87</v>
      </c>
      <c r="B898" t="s" s="840">
        <f>IF(_xlfn.IFERROR(FIND("W",D898,1),0)&lt;&gt;0,"W",0)</f>
        <v>793</v>
      </c>
      <c r="C898" t="s" s="840">
        <v>1497</v>
      </c>
      <c r="D898" t="s" s="840">
        <v>1504</v>
      </c>
      <c r="E898" s="51">
        <v>0</v>
      </c>
    </row>
    <row r="899" s="827" customFormat="1" ht="15.35" customHeight="1">
      <c r="A899" t="s" s="842">
        <f>MID(D899,LEN(C899)+2,LEN(D899)-LEN(C899))</f>
        <v>78</v>
      </c>
      <c r="B899" t="s" s="840">
        <f>IF(_xlfn.IFERROR(FIND("W",D899,1),0)&lt;&gt;0,"W",0)</f>
        <v>793</v>
      </c>
      <c r="C899" t="s" s="840">
        <v>1497</v>
      </c>
      <c r="D899" t="s" s="840">
        <v>1505</v>
      </c>
      <c r="E899" s="51">
        <v>0</v>
      </c>
    </row>
    <row r="900" s="827" customFormat="1" ht="15.35" customHeight="1">
      <c r="A900" t="s" s="842">
        <f>MID(D900,LEN(C900)+2,LEN(D900)-LEN(C900))</f>
        <v>84</v>
      </c>
      <c r="B900" t="s" s="840">
        <f>IF(_xlfn.IFERROR(FIND("W",D900,1),0)&lt;&gt;0,"W",0)</f>
        <v>793</v>
      </c>
      <c r="C900" t="s" s="840">
        <v>1497</v>
      </c>
      <c r="D900" t="s" s="840">
        <v>1506</v>
      </c>
      <c r="E900" s="51">
        <v>0</v>
      </c>
    </row>
    <row r="901" s="827" customFormat="1" ht="15.35" customHeight="1">
      <c r="A901" t="s" s="842">
        <f>MID(D901,LEN(C901)+2,LEN(D901)-LEN(C901))</f>
        <v>85</v>
      </c>
      <c r="B901" t="s" s="840">
        <f>IF(_xlfn.IFERROR(FIND("W",D901,1),0)&lt;&gt;0,"W",0)</f>
        <v>793</v>
      </c>
      <c r="C901" t="s" s="840">
        <v>1497</v>
      </c>
      <c r="D901" t="s" s="840">
        <v>1507</v>
      </c>
      <c r="E901" s="51">
        <v>0</v>
      </c>
    </row>
    <row r="902" s="827" customFormat="1" ht="15.35" customHeight="1">
      <c r="A902" t="s" s="842">
        <f>MID(D902,LEN(C902)+2,LEN(D902)-LEN(C902))</f>
        <v>86</v>
      </c>
      <c r="B902" t="s" s="840">
        <f>IF(_xlfn.IFERROR(FIND("W",D902,1),0)&lt;&gt;0,"W",0)</f>
        <v>793</v>
      </c>
      <c r="C902" t="s" s="840">
        <v>1497</v>
      </c>
      <c r="D902" t="s" s="840">
        <v>1508</v>
      </c>
      <c r="E902" s="51">
        <v>0</v>
      </c>
    </row>
    <row r="903" s="827" customFormat="1" ht="15.35" customHeight="1">
      <c r="A903" t="s" s="842">
        <f>MID(D903,LEN(C903)+2,LEN(D903)-LEN(C903))</f>
        <v>88</v>
      </c>
      <c r="B903" t="s" s="840">
        <f>IF(_xlfn.IFERROR(FIND("W",D903,1),0)&lt;&gt;0,"W",0)</f>
        <v>793</v>
      </c>
      <c r="C903" t="s" s="840">
        <v>1497</v>
      </c>
      <c r="D903" t="s" s="840">
        <v>1509</v>
      </c>
      <c r="E903" s="51">
        <v>0</v>
      </c>
    </row>
    <row r="904" s="827" customFormat="1" ht="15.35" customHeight="1">
      <c r="A904" t="s" s="842">
        <f>MID(D904,LEN(C904)+2,LEN(D904)-LEN(C904))</f>
        <v>89</v>
      </c>
      <c r="B904" t="s" s="840">
        <f>IF(_xlfn.IFERROR(FIND("W",D904,1),0)&lt;&gt;0,"W",0)</f>
        <v>793</v>
      </c>
      <c r="C904" t="s" s="840">
        <v>1497</v>
      </c>
      <c r="D904" t="s" s="840">
        <v>1510</v>
      </c>
      <c r="E904" s="51">
        <v>0</v>
      </c>
    </row>
    <row r="905" s="827" customFormat="1" ht="15.35" customHeight="1">
      <c r="A905" t="s" s="842">
        <f>MID(D905,LEN(C905)+2,LEN(D905)-LEN(C905))</f>
        <v>77</v>
      </c>
      <c r="B905" t="s" s="840">
        <f>IF(_xlfn.IFERROR(FIND("W",D905,1),0)&lt;&gt;0,"W",0)</f>
        <v>793</v>
      </c>
      <c r="C905" t="s" s="840">
        <v>1511</v>
      </c>
      <c r="D905" t="s" s="840">
        <v>1512</v>
      </c>
      <c r="E905" s="51">
        <v>0</v>
      </c>
    </row>
    <row r="906" s="827" customFormat="1" ht="15.35" customHeight="1">
      <c r="A906" t="s" s="842">
        <f>MID(D906,LEN(C906)+2,LEN(D906)-LEN(C906))</f>
        <v>79</v>
      </c>
      <c r="B906" t="s" s="840">
        <f>IF(_xlfn.IFERROR(FIND("W",D906,1),0)&lt;&gt;0,"W",0)</f>
        <v>793</v>
      </c>
      <c r="C906" t="s" s="840">
        <v>1511</v>
      </c>
      <c r="D906" t="s" s="840">
        <v>1513</v>
      </c>
      <c r="E906" s="51">
        <v>0</v>
      </c>
    </row>
    <row r="907" s="827" customFormat="1" ht="15.35" customHeight="1">
      <c r="A907" t="s" s="842">
        <f>MID(D907,LEN(C907)+2,LEN(D907)-LEN(C907))</f>
        <v>80</v>
      </c>
      <c r="B907" t="s" s="840">
        <f>IF(_xlfn.IFERROR(FIND("W",D907,1),0)&lt;&gt;0,"W",0)</f>
        <v>793</v>
      </c>
      <c r="C907" t="s" s="840">
        <v>1511</v>
      </c>
      <c r="D907" t="s" s="840">
        <v>1514</v>
      </c>
      <c r="E907" s="51">
        <v>0</v>
      </c>
    </row>
    <row r="908" s="827" customFormat="1" ht="15.35" customHeight="1">
      <c r="A908" t="s" s="842">
        <f>MID(D908,LEN(C908)+2,LEN(D908)-LEN(C908))</f>
        <v>81</v>
      </c>
      <c r="B908" t="s" s="840">
        <f>IF(_xlfn.IFERROR(FIND("W",D908,1),0)&lt;&gt;0,"W",0)</f>
        <v>793</v>
      </c>
      <c r="C908" t="s" s="840">
        <v>1511</v>
      </c>
      <c r="D908" t="s" s="840">
        <v>1515</v>
      </c>
      <c r="E908" s="51">
        <v>0</v>
      </c>
    </row>
    <row r="909" s="827" customFormat="1" ht="15.35" customHeight="1">
      <c r="A909" t="s" s="842">
        <f>MID(D909,LEN(C909)+2,LEN(D909)-LEN(C909))</f>
        <v>82</v>
      </c>
      <c r="B909" t="s" s="840">
        <f>IF(_xlfn.IFERROR(FIND("W",D909,1),0)&lt;&gt;0,"W",0)</f>
        <v>793</v>
      </c>
      <c r="C909" t="s" s="840">
        <v>1511</v>
      </c>
      <c r="D909" t="s" s="840">
        <v>1516</v>
      </c>
      <c r="E909" s="51">
        <v>0</v>
      </c>
    </row>
    <row r="910" s="827" customFormat="1" ht="15.35" customHeight="1">
      <c r="A910" t="s" s="842">
        <f>MID(D910,LEN(C910)+2,LEN(D910)-LEN(C910))</f>
        <v>83</v>
      </c>
      <c r="B910" t="s" s="840">
        <f>IF(_xlfn.IFERROR(FIND("W",D910,1),0)&lt;&gt;0,"W",0)</f>
        <v>793</v>
      </c>
      <c r="C910" t="s" s="840">
        <v>1511</v>
      </c>
      <c r="D910" t="s" s="840">
        <v>1517</v>
      </c>
      <c r="E910" s="51">
        <v>0</v>
      </c>
    </row>
    <row r="911" s="827" customFormat="1" ht="15.35" customHeight="1">
      <c r="A911" t="s" s="842">
        <f>MID(D911,LEN(C911)+2,LEN(D911)-LEN(C911))</f>
        <v>87</v>
      </c>
      <c r="B911" t="s" s="840">
        <f>IF(_xlfn.IFERROR(FIND("W",D911,1),0)&lt;&gt;0,"W",0)</f>
        <v>793</v>
      </c>
      <c r="C911" t="s" s="840">
        <v>1511</v>
      </c>
      <c r="D911" t="s" s="840">
        <v>1518</v>
      </c>
      <c r="E911" s="51">
        <v>0</v>
      </c>
    </row>
    <row r="912" s="827" customFormat="1" ht="15.35" customHeight="1">
      <c r="A912" t="s" s="842">
        <f>MID(D912,LEN(C912)+2,LEN(D912)-LEN(C912))</f>
        <v>78</v>
      </c>
      <c r="B912" t="s" s="840">
        <f>IF(_xlfn.IFERROR(FIND("W",D912,1),0)&lt;&gt;0,"W",0)</f>
        <v>793</v>
      </c>
      <c r="C912" t="s" s="840">
        <v>1511</v>
      </c>
      <c r="D912" t="s" s="840">
        <v>1519</v>
      </c>
      <c r="E912" s="51">
        <v>0</v>
      </c>
    </row>
    <row r="913" s="827" customFormat="1" ht="15.35" customHeight="1">
      <c r="A913" t="s" s="842">
        <f>MID(D913,LEN(C913)+2,LEN(D913)-LEN(C913))</f>
        <v>84</v>
      </c>
      <c r="B913" t="s" s="840">
        <f>IF(_xlfn.IFERROR(FIND("W",D913,1),0)&lt;&gt;0,"W",0)</f>
        <v>793</v>
      </c>
      <c r="C913" t="s" s="840">
        <v>1511</v>
      </c>
      <c r="D913" t="s" s="840">
        <v>1520</v>
      </c>
      <c r="E913" s="51">
        <v>0</v>
      </c>
    </row>
    <row r="914" s="827" customFormat="1" ht="15.35" customHeight="1">
      <c r="A914" t="s" s="842">
        <f>MID(D914,LEN(C914)+2,LEN(D914)-LEN(C914))</f>
        <v>85</v>
      </c>
      <c r="B914" t="s" s="840">
        <f>IF(_xlfn.IFERROR(FIND("W",D914,1),0)&lt;&gt;0,"W",0)</f>
        <v>793</v>
      </c>
      <c r="C914" t="s" s="840">
        <v>1511</v>
      </c>
      <c r="D914" t="s" s="840">
        <v>1521</v>
      </c>
      <c r="E914" s="51">
        <v>0</v>
      </c>
    </row>
    <row r="915" s="827" customFormat="1" ht="15.35" customHeight="1">
      <c r="A915" t="s" s="842">
        <f>MID(D915,LEN(C915)+2,LEN(D915)-LEN(C915))</f>
        <v>86</v>
      </c>
      <c r="B915" t="s" s="840">
        <f>IF(_xlfn.IFERROR(FIND("W",D915,1),0)&lt;&gt;0,"W",0)</f>
        <v>793</v>
      </c>
      <c r="C915" t="s" s="840">
        <v>1511</v>
      </c>
      <c r="D915" t="s" s="840">
        <v>1522</v>
      </c>
      <c r="E915" s="51">
        <v>0</v>
      </c>
    </row>
    <row r="916" s="827" customFormat="1" ht="15.35" customHeight="1">
      <c r="A916" t="s" s="842">
        <f>MID(D916,LEN(C916)+2,LEN(D916)-LEN(C916))</f>
        <v>88</v>
      </c>
      <c r="B916" t="s" s="840">
        <f>IF(_xlfn.IFERROR(FIND("W",D916,1),0)&lt;&gt;0,"W",0)</f>
        <v>793</v>
      </c>
      <c r="C916" t="s" s="840">
        <v>1511</v>
      </c>
      <c r="D916" t="s" s="840">
        <v>1523</v>
      </c>
      <c r="E916" s="51">
        <v>0</v>
      </c>
    </row>
    <row r="917" s="827" customFormat="1" ht="15.35" customHeight="1">
      <c r="A917" t="s" s="842">
        <f>MID(D917,LEN(C917)+2,LEN(D917)-LEN(C917))</f>
        <v>89</v>
      </c>
      <c r="B917" t="s" s="840">
        <f>IF(_xlfn.IFERROR(FIND("W",D917,1),0)&lt;&gt;0,"W",0)</f>
        <v>793</v>
      </c>
      <c r="C917" t="s" s="840">
        <v>1511</v>
      </c>
      <c r="D917" t="s" s="840">
        <v>1524</v>
      </c>
      <c r="E917" s="51">
        <v>0</v>
      </c>
    </row>
    <row r="918" s="827" customFormat="1" ht="15.35" customHeight="1">
      <c r="A918" t="s" s="842">
        <f>MID(D918,LEN(C918)+2,LEN(D918)-LEN(C918))</f>
        <v>77</v>
      </c>
      <c r="B918" t="s" s="840">
        <f>IF(_xlfn.IFERROR(FIND("W",D918,1),0)&lt;&gt;0,"W",0)</f>
        <v>793</v>
      </c>
      <c r="C918" t="s" s="840">
        <v>387</v>
      </c>
      <c r="D918" t="s" s="840">
        <v>1525</v>
      </c>
      <c r="E918" s="51">
        <v>0</v>
      </c>
    </row>
    <row r="919" s="827" customFormat="1" ht="15.35" customHeight="1">
      <c r="A919" t="s" s="842">
        <f>MID(D919,LEN(C919)+2,LEN(D919)-LEN(C919))</f>
        <v>79</v>
      </c>
      <c r="B919" t="s" s="840">
        <f>IF(_xlfn.IFERROR(FIND("W",D919,1),0)&lt;&gt;0,"W",0)</f>
        <v>793</v>
      </c>
      <c r="C919" t="s" s="840">
        <v>387</v>
      </c>
      <c r="D919" t="s" s="840">
        <v>1526</v>
      </c>
      <c r="E919" s="51">
        <v>0</v>
      </c>
    </row>
    <row r="920" s="827" customFormat="1" ht="15.35" customHeight="1">
      <c r="A920" t="s" s="842">
        <f>MID(D920,LEN(C920)+2,LEN(D920)-LEN(C920))</f>
        <v>80</v>
      </c>
      <c r="B920" t="s" s="840">
        <f>IF(_xlfn.IFERROR(FIND("W",D920,1),0)&lt;&gt;0,"W",0)</f>
        <v>793</v>
      </c>
      <c r="C920" t="s" s="840">
        <v>387</v>
      </c>
      <c r="D920" t="s" s="840">
        <v>1527</v>
      </c>
      <c r="E920" s="51">
        <v>0</v>
      </c>
    </row>
    <row r="921" s="827" customFormat="1" ht="15.35" customHeight="1">
      <c r="A921" t="s" s="842">
        <f>MID(D921,LEN(C921)+2,LEN(D921)-LEN(C921))</f>
        <v>81</v>
      </c>
      <c r="B921" t="s" s="840">
        <f>IF(_xlfn.IFERROR(FIND("W",D921,1),0)&lt;&gt;0,"W",0)</f>
        <v>793</v>
      </c>
      <c r="C921" t="s" s="840">
        <v>387</v>
      </c>
      <c r="D921" t="s" s="840">
        <v>1528</v>
      </c>
      <c r="E921" s="51">
        <v>0</v>
      </c>
    </row>
    <row r="922" s="827" customFormat="1" ht="15.35" customHeight="1">
      <c r="A922" t="s" s="842">
        <f>MID(D922,LEN(C922)+2,LEN(D922)-LEN(C922))</f>
        <v>82</v>
      </c>
      <c r="B922" t="s" s="840">
        <f>IF(_xlfn.IFERROR(FIND("W",D922,1),0)&lt;&gt;0,"W",0)</f>
        <v>793</v>
      </c>
      <c r="C922" t="s" s="840">
        <v>387</v>
      </c>
      <c r="D922" t="s" s="840">
        <v>1529</v>
      </c>
      <c r="E922" s="51">
        <v>0</v>
      </c>
    </row>
    <row r="923" s="827" customFormat="1" ht="15.35" customHeight="1">
      <c r="A923" t="s" s="842">
        <f>MID(D923,LEN(C923)+2,LEN(D923)-LEN(C923))</f>
        <v>83</v>
      </c>
      <c r="B923" t="s" s="840">
        <f>IF(_xlfn.IFERROR(FIND("W",D923,1),0)&lt;&gt;0,"W",0)</f>
        <v>793</v>
      </c>
      <c r="C923" t="s" s="840">
        <v>387</v>
      </c>
      <c r="D923" t="s" s="840">
        <v>1530</v>
      </c>
      <c r="E923" s="51">
        <v>0</v>
      </c>
    </row>
    <row r="924" s="827" customFormat="1" ht="15.35" customHeight="1">
      <c r="A924" t="s" s="842">
        <f>MID(D924,LEN(C924)+2,LEN(D924)-LEN(C924))</f>
        <v>87</v>
      </c>
      <c r="B924" t="s" s="840">
        <f>IF(_xlfn.IFERROR(FIND("W",D924,1),0)&lt;&gt;0,"W",0)</f>
        <v>793</v>
      </c>
      <c r="C924" t="s" s="840">
        <v>387</v>
      </c>
      <c r="D924" t="s" s="840">
        <v>1531</v>
      </c>
      <c r="E924" s="51">
        <v>0</v>
      </c>
    </row>
    <row r="925" s="827" customFormat="1" ht="15.35" customHeight="1">
      <c r="A925" t="s" s="842">
        <f>MID(D925,LEN(C925)+2,LEN(D925)-LEN(C925))</f>
        <v>78</v>
      </c>
      <c r="B925" t="s" s="840">
        <f>IF(_xlfn.IFERROR(FIND("W",D925,1),0)&lt;&gt;0,"W",0)</f>
        <v>793</v>
      </c>
      <c r="C925" t="s" s="840">
        <v>387</v>
      </c>
      <c r="D925" t="s" s="840">
        <v>1532</v>
      </c>
      <c r="E925" s="51">
        <v>0</v>
      </c>
    </row>
    <row r="926" s="827" customFormat="1" ht="15.35" customHeight="1">
      <c r="A926" t="s" s="842">
        <f>MID(D926,LEN(C926)+2,LEN(D926)-LEN(C926))</f>
        <v>84</v>
      </c>
      <c r="B926" t="s" s="840">
        <f>IF(_xlfn.IFERROR(FIND("W",D926,1),0)&lt;&gt;0,"W",0)</f>
        <v>793</v>
      </c>
      <c r="C926" t="s" s="840">
        <v>387</v>
      </c>
      <c r="D926" t="s" s="840">
        <v>1533</v>
      </c>
      <c r="E926" s="51">
        <v>0</v>
      </c>
    </row>
    <row r="927" s="827" customFormat="1" ht="15.35" customHeight="1">
      <c r="A927" t="s" s="842">
        <f>MID(D927,LEN(C927)+2,LEN(D927)-LEN(C927))</f>
        <v>85</v>
      </c>
      <c r="B927" t="s" s="840">
        <f>IF(_xlfn.IFERROR(FIND("W",D927,1),0)&lt;&gt;0,"W",0)</f>
        <v>793</v>
      </c>
      <c r="C927" t="s" s="840">
        <v>387</v>
      </c>
      <c r="D927" t="s" s="840">
        <v>1534</v>
      </c>
      <c r="E927" s="51">
        <v>0</v>
      </c>
    </row>
    <row r="928" s="827" customFormat="1" ht="15.35" customHeight="1">
      <c r="A928" t="s" s="842">
        <f>MID(D928,LEN(C928)+2,LEN(D928)-LEN(C928))</f>
        <v>86</v>
      </c>
      <c r="B928" t="s" s="840">
        <f>IF(_xlfn.IFERROR(FIND("W",D928,1),0)&lt;&gt;0,"W",0)</f>
        <v>793</v>
      </c>
      <c r="C928" t="s" s="840">
        <v>387</v>
      </c>
      <c r="D928" t="s" s="840">
        <v>1535</v>
      </c>
      <c r="E928" s="51">
        <v>0</v>
      </c>
    </row>
    <row r="929" s="827" customFormat="1" ht="15.35" customHeight="1">
      <c r="A929" t="s" s="842">
        <f>MID(D929,LEN(C929)+2,LEN(D929)-LEN(C929))</f>
        <v>88</v>
      </c>
      <c r="B929" t="s" s="840">
        <f>IF(_xlfn.IFERROR(FIND("W",D929,1),0)&lt;&gt;0,"W",0)</f>
        <v>793</v>
      </c>
      <c r="C929" t="s" s="840">
        <v>387</v>
      </c>
      <c r="D929" t="s" s="840">
        <v>1536</v>
      </c>
      <c r="E929" s="51">
        <v>0</v>
      </c>
    </row>
    <row r="930" s="827" customFormat="1" ht="15.35" customHeight="1">
      <c r="A930" t="s" s="842">
        <f>MID(D930,LEN(C930)+2,LEN(D930)-LEN(C930))</f>
        <v>89</v>
      </c>
      <c r="B930" t="s" s="840">
        <f>IF(_xlfn.IFERROR(FIND("W",D930,1),0)&lt;&gt;0,"W",0)</f>
        <v>793</v>
      </c>
      <c r="C930" t="s" s="840">
        <v>387</v>
      </c>
      <c r="D930" t="s" s="840">
        <v>1537</v>
      </c>
      <c r="E930" s="51">
        <v>0</v>
      </c>
    </row>
    <row r="931" s="827" customFormat="1" ht="15.35" customHeight="1">
      <c r="A931" t="s" s="842">
        <f>MID(D931,LEN(C931)+2,LEN(D931)-LEN(C931))</f>
        <v>77</v>
      </c>
      <c r="B931" t="s" s="840">
        <f>IF(_xlfn.IFERROR(FIND("W",D931,1),0)&lt;&gt;0,"W",0)</f>
        <v>793</v>
      </c>
      <c r="C931" t="s" s="840">
        <v>390</v>
      </c>
      <c r="D931" t="s" s="840">
        <v>1538</v>
      </c>
      <c r="E931" s="51">
        <v>0</v>
      </c>
    </row>
    <row r="932" s="827" customFormat="1" ht="15.35" customHeight="1">
      <c r="A932" t="s" s="842">
        <f>MID(D932,LEN(C932)+2,LEN(D932)-LEN(C932))</f>
        <v>79</v>
      </c>
      <c r="B932" t="s" s="840">
        <f>IF(_xlfn.IFERROR(FIND("W",D932,1),0)&lt;&gt;0,"W",0)</f>
        <v>793</v>
      </c>
      <c r="C932" t="s" s="840">
        <v>390</v>
      </c>
      <c r="D932" t="s" s="840">
        <v>1539</v>
      </c>
      <c r="E932" s="51">
        <v>0</v>
      </c>
    </row>
    <row r="933" s="827" customFormat="1" ht="15.35" customHeight="1">
      <c r="A933" t="s" s="842">
        <f>MID(D933,LEN(C933)+2,LEN(D933)-LEN(C933))</f>
        <v>80</v>
      </c>
      <c r="B933" t="s" s="840">
        <f>IF(_xlfn.IFERROR(FIND("W",D933,1),0)&lt;&gt;0,"W",0)</f>
        <v>793</v>
      </c>
      <c r="C933" t="s" s="840">
        <v>390</v>
      </c>
      <c r="D933" t="s" s="840">
        <v>1540</v>
      </c>
      <c r="E933" s="51">
        <v>0</v>
      </c>
    </row>
    <row r="934" s="827" customFormat="1" ht="15.35" customHeight="1">
      <c r="A934" t="s" s="842">
        <f>MID(D934,LEN(C934)+2,LEN(D934)-LEN(C934))</f>
        <v>81</v>
      </c>
      <c r="B934" t="s" s="840">
        <f>IF(_xlfn.IFERROR(FIND("W",D934,1),0)&lt;&gt;0,"W",0)</f>
        <v>793</v>
      </c>
      <c r="C934" t="s" s="840">
        <v>390</v>
      </c>
      <c r="D934" t="s" s="840">
        <v>1541</v>
      </c>
      <c r="E934" s="51">
        <v>0</v>
      </c>
    </row>
    <row r="935" s="827" customFormat="1" ht="15.35" customHeight="1">
      <c r="A935" t="s" s="842">
        <f>MID(D935,LEN(C935)+2,LEN(D935)-LEN(C935))</f>
        <v>82</v>
      </c>
      <c r="B935" t="s" s="840">
        <f>IF(_xlfn.IFERROR(FIND("W",D935,1),0)&lt;&gt;0,"W",0)</f>
        <v>793</v>
      </c>
      <c r="C935" t="s" s="840">
        <v>390</v>
      </c>
      <c r="D935" t="s" s="840">
        <v>1542</v>
      </c>
      <c r="E935" s="51">
        <v>0</v>
      </c>
    </row>
    <row r="936" s="827" customFormat="1" ht="15.35" customHeight="1">
      <c r="A936" t="s" s="842">
        <f>MID(D936,LEN(C936)+2,LEN(D936)-LEN(C936))</f>
        <v>83</v>
      </c>
      <c r="B936" t="s" s="840">
        <f>IF(_xlfn.IFERROR(FIND("W",D936,1),0)&lt;&gt;0,"W",0)</f>
        <v>793</v>
      </c>
      <c r="C936" t="s" s="840">
        <v>390</v>
      </c>
      <c r="D936" t="s" s="840">
        <v>1543</v>
      </c>
      <c r="E936" s="51">
        <v>0</v>
      </c>
    </row>
    <row r="937" s="827" customFormat="1" ht="15.35" customHeight="1">
      <c r="A937" t="s" s="842">
        <f>MID(D937,LEN(C937)+2,LEN(D937)-LEN(C937))</f>
        <v>87</v>
      </c>
      <c r="B937" t="s" s="840">
        <f>IF(_xlfn.IFERROR(FIND("W",D937,1),0)&lt;&gt;0,"W",0)</f>
        <v>793</v>
      </c>
      <c r="C937" t="s" s="840">
        <v>390</v>
      </c>
      <c r="D937" t="s" s="840">
        <v>1544</v>
      </c>
      <c r="E937" s="51">
        <v>0</v>
      </c>
    </row>
    <row r="938" s="827" customFormat="1" ht="15.35" customHeight="1">
      <c r="A938" t="s" s="842">
        <f>MID(D938,LEN(C938)+2,LEN(D938)-LEN(C938))</f>
        <v>78</v>
      </c>
      <c r="B938" t="s" s="840">
        <f>IF(_xlfn.IFERROR(FIND("W",D938,1),0)&lt;&gt;0,"W",0)</f>
        <v>793</v>
      </c>
      <c r="C938" t="s" s="840">
        <v>390</v>
      </c>
      <c r="D938" t="s" s="840">
        <v>1545</v>
      </c>
      <c r="E938" s="51">
        <v>0</v>
      </c>
    </row>
    <row r="939" s="827" customFormat="1" ht="15.35" customHeight="1">
      <c r="A939" t="s" s="842">
        <f>MID(D939,LEN(C939)+2,LEN(D939)-LEN(C939))</f>
        <v>84</v>
      </c>
      <c r="B939" t="s" s="840">
        <f>IF(_xlfn.IFERROR(FIND("W",D939,1),0)&lt;&gt;0,"W",0)</f>
        <v>793</v>
      </c>
      <c r="C939" t="s" s="840">
        <v>390</v>
      </c>
      <c r="D939" t="s" s="840">
        <v>1546</v>
      </c>
      <c r="E939" s="51">
        <v>0</v>
      </c>
    </row>
    <row r="940" s="827" customFormat="1" ht="15.35" customHeight="1">
      <c r="A940" t="s" s="842">
        <f>MID(D940,LEN(C940)+2,LEN(D940)-LEN(C940))</f>
        <v>85</v>
      </c>
      <c r="B940" t="s" s="840">
        <f>IF(_xlfn.IFERROR(FIND("W",D940,1),0)&lt;&gt;0,"W",0)</f>
        <v>793</v>
      </c>
      <c r="C940" t="s" s="840">
        <v>390</v>
      </c>
      <c r="D940" t="s" s="840">
        <v>1547</v>
      </c>
      <c r="E940" s="51">
        <v>0</v>
      </c>
    </row>
    <row r="941" s="827" customFormat="1" ht="15.35" customHeight="1">
      <c r="A941" t="s" s="842">
        <f>MID(D941,LEN(C941)+2,LEN(D941)-LEN(C941))</f>
        <v>86</v>
      </c>
      <c r="B941" t="s" s="840">
        <f>IF(_xlfn.IFERROR(FIND("W",D941,1),0)&lt;&gt;0,"W",0)</f>
        <v>793</v>
      </c>
      <c r="C941" t="s" s="840">
        <v>390</v>
      </c>
      <c r="D941" t="s" s="840">
        <v>1548</v>
      </c>
      <c r="E941" s="51">
        <v>0</v>
      </c>
    </row>
    <row r="942" s="827" customFormat="1" ht="15.35" customHeight="1">
      <c r="A942" t="s" s="842">
        <f>MID(D942,LEN(C942)+2,LEN(D942)-LEN(C942))</f>
        <v>88</v>
      </c>
      <c r="B942" t="s" s="840">
        <f>IF(_xlfn.IFERROR(FIND("W",D942,1),0)&lt;&gt;0,"W",0)</f>
        <v>793</v>
      </c>
      <c r="C942" t="s" s="840">
        <v>390</v>
      </c>
      <c r="D942" t="s" s="840">
        <v>1549</v>
      </c>
      <c r="E942" s="51">
        <v>0</v>
      </c>
    </row>
    <row r="943" s="827" customFormat="1" ht="15.35" customHeight="1">
      <c r="A943" t="s" s="842">
        <f>MID(D943,LEN(C943)+2,LEN(D943)-LEN(C943))</f>
        <v>89</v>
      </c>
      <c r="B943" t="s" s="840">
        <f>IF(_xlfn.IFERROR(FIND("W",D943,1),0)&lt;&gt;0,"W",0)</f>
        <v>793</v>
      </c>
      <c r="C943" t="s" s="840">
        <v>390</v>
      </c>
      <c r="D943" t="s" s="840">
        <v>1550</v>
      </c>
      <c r="E943" s="51">
        <v>0</v>
      </c>
    </row>
    <row r="944" s="827" customFormat="1" ht="15.35" customHeight="1">
      <c r="A944" t="s" s="842">
        <f>MID(D944,LEN(C944)+2,LEN(D944)-LEN(C944))</f>
        <v>77</v>
      </c>
      <c r="B944" t="s" s="840">
        <f>IF(_xlfn.IFERROR(FIND("W",D944,1),0)&lt;&gt;0,"W",0)</f>
        <v>793</v>
      </c>
      <c r="C944" t="s" s="840">
        <v>393</v>
      </c>
      <c r="D944" t="s" s="840">
        <v>1551</v>
      </c>
      <c r="E944" s="51">
        <v>0</v>
      </c>
    </row>
    <row r="945" s="827" customFormat="1" ht="15.35" customHeight="1">
      <c r="A945" t="s" s="842">
        <f>MID(D945,LEN(C945)+2,LEN(D945)-LEN(C945))</f>
        <v>79</v>
      </c>
      <c r="B945" t="s" s="840">
        <f>IF(_xlfn.IFERROR(FIND("W",D945,1),0)&lt;&gt;0,"W",0)</f>
        <v>793</v>
      </c>
      <c r="C945" t="s" s="840">
        <v>393</v>
      </c>
      <c r="D945" t="s" s="840">
        <v>1552</v>
      </c>
      <c r="E945" s="51">
        <v>0</v>
      </c>
    </row>
    <row r="946" s="827" customFormat="1" ht="15.35" customHeight="1">
      <c r="A946" t="s" s="842">
        <f>MID(D946,LEN(C946)+2,LEN(D946)-LEN(C946))</f>
        <v>80</v>
      </c>
      <c r="B946" t="s" s="840">
        <f>IF(_xlfn.IFERROR(FIND("W",D946,1),0)&lt;&gt;0,"W",0)</f>
        <v>793</v>
      </c>
      <c r="C946" t="s" s="840">
        <v>393</v>
      </c>
      <c r="D946" t="s" s="840">
        <v>1553</v>
      </c>
      <c r="E946" s="51">
        <v>0</v>
      </c>
    </row>
    <row r="947" s="827" customFormat="1" ht="15.35" customHeight="1">
      <c r="A947" t="s" s="842">
        <f>MID(D947,LEN(C947)+2,LEN(D947)-LEN(C947))</f>
        <v>81</v>
      </c>
      <c r="B947" t="s" s="840">
        <f>IF(_xlfn.IFERROR(FIND("W",D947,1),0)&lt;&gt;0,"W",0)</f>
        <v>793</v>
      </c>
      <c r="C947" t="s" s="840">
        <v>393</v>
      </c>
      <c r="D947" t="s" s="840">
        <v>1554</v>
      </c>
      <c r="E947" s="51">
        <v>0</v>
      </c>
    </row>
    <row r="948" s="827" customFormat="1" ht="15.35" customHeight="1">
      <c r="A948" t="s" s="842">
        <f>MID(D948,LEN(C948)+2,LEN(D948)-LEN(C948))</f>
        <v>82</v>
      </c>
      <c r="B948" t="s" s="840">
        <f>IF(_xlfn.IFERROR(FIND("W",D948,1),0)&lt;&gt;0,"W",0)</f>
        <v>793</v>
      </c>
      <c r="C948" t="s" s="840">
        <v>393</v>
      </c>
      <c r="D948" t="s" s="840">
        <v>1555</v>
      </c>
      <c r="E948" s="51">
        <v>0</v>
      </c>
    </row>
    <row r="949" s="827" customFormat="1" ht="15.35" customHeight="1">
      <c r="A949" t="s" s="842">
        <f>MID(D949,LEN(C949)+2,LEN(D949)-LEN(C949))</f>
        <v>83</v>
      </c>
      <c r="B949" t="s" s="840">
        <f>IF(_xlfn.IFERROR(FIND("W",D949,1),0)&lt;&gt;0,"W",0)</f>
        <v>793</v>
      </c>
      <c r="C949" t="s" s="840">
        <v>393</v>
      </c>
      <c r="D949" t="s" s="840">
        <v>1556</v>
      </c>
      <c r="E949" s="51">
        <v>0</v>
      </c>
    </row>
    <row r="950" s="827" customFormat="1" ht="15.35" customHeight="1">
      <c r="A950" t="s" s="842">
        <f>MID(D950,LEN(C950)+2,LEN(D950)-LEN(C950))</f>
        <v>87</v>
      </c>
      <c r="B950" t="s" s="840">
        <f>IF(_xlfn.IFERROR(FIND("W",D950,1),0)&lt;&gt;0,"W",0)</f>
        <v>793</v>
      </c>
      <c r="C950" t="s" s="840">
        <v>393</v>
      </c>
      <c r="D950" t="s" s="840">
        <v>1557</v>
      </c>
      <c r="E950" s="51">
        <v>0</v>
      </c>
    </row>
    <row r="951" s="827" customFormat="1" ht="15.35" customHeight="1">
      <c r="A951" t="s" s="842">
        <f>MID(D951,LEN(C951)+2,LEN(D951)-LEN(C951))</f>
        <v>78</v>
      </c>
      <c r="B951" t="s" s="840">
        <f>IF(_xlfn.IFERROR(FIND("W",D951,1),0)&lt;&gt;0,"W",0)</f>
        <v>793</v>
      </c>
      <c r="C951" t="s" s="840">
        <v>393</v>
      </c>
      <c r="D951" t="s" s="840">
        <v>1558</v>
      </c>
      <c r="E951" s="51">
        <v>0</v>
      </c>
    </row>
    <row r="952" s="827" customFormat="1" ht="15.35" customHeight="1">
      <c r="A952" t="s" s="842">
        <f>MID(D952,LEN(C952)+2,LEN(D952)-LEN(C952))</f>
        <v>84</v>
      </c>
      <c r="B952" t="s" s="840">
        <f>IF(_xlfn.IFERROR(FIND("W",D952,1),0)&lt;&gt;0,"W",0)</f>
        <v>793</v>
      </c>
      <c r="C952" t="s" s="840">
        <v>393</v>
      </c>
      <c r="D952" t="s" s="840">
        <v>1559</v>
      </c>
      <c r="E952" s="51">
        <v>0</v>
      </c>
    </row>
    <row r="953" s="827" customFormat="1" ht="15.35" customHeight="1">
      <c r="A953" t="s" s="842">
        <f>MID(D953,LEN(C953)+2,LEN(D953)-LEN(C953))</f>
        <v>85</v>
      </c>
      <c r="B953" t="s" s="840">
        <f>IF(_xlfn.IFERROR(FIND("W",D953,1),0)&lt;&gt;0,"W",0)</f>
        <v>793</v>
      </c>
      <c r="C953" t="s" s="840">
        <v>393</v>
      </c>
      <c r="D953" t="s" s="840">
        <v>1560</v>
      </c>
      <c r="E953" s="51">
        <v>0</v>
      </c>
    </row>
    <row r="954" s="827" customFormat="1" ht="15.35" customHeight="1">
      <c r="A954" t="s" s="842">
        <f>MID(D954,LEN(C954)+2,LEN(D954)-LEN(C954))</f>
        <v>86</v>
      </c>
      <c r="B954" t="s" s="840">
        <f>IF(_xlfn.IFERROR(FIND("W",D954,1),0)&lt;&gt;0,"W",0)</f>
        <v>793</v>
      </c>
      <c r="C954" t="s" s="840">
        <v>393</v>
      </c>
      <c r="D954" t="s" s="840">
        <v>1561</v>
      </c>
      <c r="E954" s="51">
        <v>0</v>
      </c>
    </row>
    <row r="955" s="827" customFormat="1" ht="15.35" customHeight="1">
      <c r="A955" t="s" s="842">
        <f>MID(D955,LEN(C955)+2,LEN(D955)-LEN(C955))</f>
        <v>88</v>
      </c>
      <c r="B955" t="s" s="840">
        <f>IF(_xlfn.IFERROR(FIND("W",D955,1),0)&lt;&gt;0,"W",0)</f>
        <v>793</v>
      </c>
      <c r="C955" t="s" s="840">
        <v>393</v>
      </c>
      <c r="D955" t="s" s="840">
        <v>1562</v>
      </c>
      <c r="E955" s="51">
        <v>0</v>
      </c>
    </row>
    <row r="956" s="827" customFormat="1" ht="15.35" customHeight="1">
      <c r="A956" t="s" s="842">
        <f>MID(D956,LEN(C956)+2,LEN(D956)-LEN(C956))</f>
        <v>89</v>
      </c>
      <c r="B956" t="s" s="840">
        <f>IF(_xlfn.IFERROR(FIND("W",D956,1),0)&lt;&gt;0,"W",0)</f>
        <v>793</v>
      </c>
      <c r="C956" t="s" s="840">
        <v>393</v>
      </c>
      <c r="D956" t="s" s="840">
        <v>1563</v>
      </c>
      <c r="E956" s="51">
        <v>0</v>
      </c>
    </row>
    <row r="957" s="827" customFormat="1" ht="15.35" customHeight="1">
      <c r="A957" t="s" s="842">
        <f>MID(D957,LEN(C957)+2,LEN(D957)-LEN(C957))</f>
        <v>77</v>
      </c>
      <c r="B957" t="s" s="840">
        <f>IF(_xlfn.IFERROR(FIND("W",D957,1),0)&lt;&gt;0,"W",0)</f>
        <v>793</v>
      </c>
      <c r="C957" t="s" s="840">
        <v>396</v>
      </c>
      <c r="D957" t="s" s="840">
        <v>1564</v>
      </c>
      <c r="E957" s="51">
        <v>0</v>
      </c>
    </row>
    <row r="958" s="827" customFormat="1" ht="15.35" customHeight="1">
      <c r="A958" t="s" s="842">
        <f>MID(D958,LEN(C958)+2,LEN(D958)-LEN(C958))</f>
        <v>79</v>
      </c>
      <c r="B958" t="s" s="840">
        <f>IF(_xlfn.IFERROR(FIND("W",D958,1),0)&lt;&gt;0,"W",0)</f>
        <v>793</v>
      </c>
      <c r="C958" t="s" s="840">
        <v>396</v>
      </c>
      <c r="D958" t="s" s="840">
        <v>1565</v>
      </c>
      <c r="E958" s="51">
        <v>0</v>
      </c>
    </row>
    <row r="959" s="827" customFormat="1" ht="15.35" customHeight="1">
      <c r="A959" t="s" s="842">
        <f>MID(D959,LEN(C959)+2,LEN(D959)-LEN(C959))</f>
        <v>80</v>
      </c>
      <c r="B959" t="s" s="840">
        <f>IF(_xlfn.IFERROR(FIND("W",D959,1),0)&lt;&gt;0,"W",0)</f>
        <v>793</v>
      </c>
      <c r="C959" t="s" s="840">
        <v>396</v>
      </c>
      <c r="D959" t="s" s="840">
        <v>1566</v>
      </c>
      <c r="E959" s="51">
        <v>0</v>
      </c>
    </row>
    <row r="960" s="827" customFormat="1" ht="15.35" customHeight="1">
      <c r="A960" t="s" s="842">
        <f>MID(D960,LEN(C960)+2,LEN(D960)-LEN(C960))</f>
        <v>81</v>
      </c>
      <c r="B960" t="s" s="840">
        <f>IF(_xlfn.IFERROR(FIND("W",D960,1),0)&lt;&gt;0,"W",0)</f>
        <v>793</v>
      </c>
      <c r="C960" t="s" s="840">
        <v>396</v>
      </c>
      <c r="D960" t="s" s="840">
        <v>1567</v>
      </c>
      <c r="E960" s="51">
        <v>0</v>
      </c>
    </row>
    <row r="961" s="827" customFormat="1" ht="15.35" customHeight="1">
      <c r="A961" t="s" s="842">
        <f>MID(D961,LEN(C961)+2,LEN(D961)-LEN(C961))</f>
        <v>82</v>
      </c>
      <c r="B961" t="s" s="840">
        <f>IF(_xlfn.IFERROR(FIND("W",D961,1),0)&lt;&gt;0,"W",0)</f>
        <v>793</v>
      </c>
      <c r="C961" t="s" s="840">
        <v>396</v>
      </c>
      <c r="D961" t="s" s="840">
        <v>1568</v>
      </c>
      <c r="E961" s="51">
        <v>0</v>
      </c>
    </row>
    <row r="962" s="827" customFormat="1" ht="15.35" customHeight="1">
      <c r="A962" t="s" s="842">
        <f>MID(D962,LEN(C962)+2,LEN(D962)-LEN(C962))</f>
        <v>83</v>
      </c>
      <c r="B962" t="s" s="840">
        <f>IF(_xlfn.IFERROR(FIND("W",D962,1),0)&lt;&gt;0,"W",0)</f>
        <v>793</v>
      </c>
      <c r="C962" t="s" s="840">
        <v>396</v>
      </c>
      <c r="D962" t="s" s="840">
        <v>1569</v>
      </c>
      <c r="E962" s="51">
        <v>0</v>
      </c>
    </row>
    <row r="963" s="827" customFormat="1" ht="15.35" customHeight="1">
      <c r="A963" t="s" s="842">
        <f>MID(D963,LEN(C963)+2,LEN(D963)-LEN(C963))</f>
        <v>87</v>
      </c>
      <c r="B963" t="s" s="840">
        <f>IF(_xlfn.IFERROR(FIND("W",D963,1),0)&lt;&gt;0,"W",0)</f>
        <v>793</v>
      </c>
      <c r="C963" t="s" s="840">
        <v>396</v>
      </c>
      <c r="D963" t="s" s="840">
        <v>1570</v>
      </c>
      <c r="E963" s="51">
        <v>0</v>
      </c>
    </row>
    <row r="964" s="827" customFormat="1" ht="15.35" customHeight="1">
      <c r="A964" t="s" s="842">
        <f>MID(D964,LEN(C964)+2,LEN(D964)-LEN(C964))</f>
        <v>78</v>
      </c>
      <c r="B964" t="s" s="840">
        <f>IF(_xlfn.IFERROR(FIND("W",D964,1),0)&lt;&gt;0,"W",0)</f>
        <v>793</v>
      </c>
      <c r="C964" t="s" s="840">
        <v>396</v>
      </c>
      <c r="D964" t="s" s="840">
        <v>1571</v>
      </c>
      <c r="E964" s="51">
        <v>0</v>
      </c>
    </row>
    <row r="965" s="827" customFormat="1" ht="15.35" customHeight="1">
      <c r="A965" t="s" s="842">
        <f>MID(D965,LEN(C965)+2,LEN(D965)-LEN(C965))</f>
        <v>84</v>
      </c>
      <c r="B965" t="s" s="840">
        <f>IF(_xlfn.IFERROR(FIND("W",D965,1),0)&lt;&gt;0,"W",0)</f>
        <v>793</v>
      </c>
      <c r="C965" t="s" s="840">
        <v>396</v>
      </c>
      <c r="D965" t="s" s="840">
        <v>1572</v>
      </c>
      <c r="E965" s="51">
        <v>0</v>
      </c>
    </row>
    <row r="966" s="827" customFormat="1" ht="15.35" customHeight="1">
      <c r="A966" t="s" s="842">
        <f>MID(D966,LEN(C966)+2,LEN(D966)-LEN(C966))</f>
        <v>85</v>
      </c>
      <c r="B966" t="s" s="840">
        <f>IF(_xlfn.IFERROR(FIND("W",D966,1),0)&lt;&gt;0,"W",0)</f>
        <v>793</v>
      </c>
      <c r="C966" t="s" s="840">
        <v>396</v>
      </c>
      <c r="D966" t="s" s="840">
        <v>1573</v>
      </c>
      <c r="E966" s="51">
        <v>0</v>
      </c>
    </row>
    <row r="967" s="827" customFormat="1" ht="15.35" customHeight="1">
      <c r="A967" t="s" s="842">
        <f>MID(D967,LEN(C967)+2,LEN(D967)-LEN(C967))</f>
        <v>86</v>
      </c>
      <c r="B967" t="s" s="840">
        <f>IF(_xlfn.IFERROR(FIND("W",D967,1),0)&lt;&gt;0,"W",0)</f>
        <v>793</v>
      </c>
      <c r="C967" t="s" s="840">
        <v>396</v>
      </c>
      <c r="D967" t="s" s="840">
        <v>1574</v>
      </c>
      <c r="E967" s="51">
        <v>0</v>
      </c>
    </row>
    <row r="968" s="827" customFormat="1" ht="15.35" customHeight="1">
      <c r="A968" t="s" s="842">
        <f>MID(D968,LEN(C968)+2,LEN(D968)-LEN(C968))</f>
        <v>88</v>
      </c>
      <c r="B968" t="s" s="840">
        <f>IF(_xlfn.IFERROR(FIND("W",D968,1),0)&lt;&gt;0,"W",0)</f>
        <v>793</v>
      </c>
      <c r="C968" t="s" s="840">
        <v>396</v>
      </c>
      <c r="D968" t="s" s="840">
        <v>1575</v>
      </c>
      <c r="E968" s="51">
        <v>0</v>
      </c>
    </row>
    <row r="969" s="827" customFormat="1" ht="15.35" customHeight="1">
      <c r="A969" t="s" s="842">
        <f>MID(D969,LEN(C969)+2,LEN(D969)-LEN(C969))</f>
        <v>89</v>
      </c>
      <c r="B969" t="s" s="840">
        <f>IF(_xlfn.IFERROR(FIND("W",D969,1),0)&lt;&gt;0,"W",0)</f>
        <v>793</v>
      </c>
      <c r="C969" t="s" s="840">
        <v>396</v>
      </c>
      <c r="D969" t="s" s="840">
        <v>1576</v>
      </c>
      <c r="E969" s="51">
        <v>0</v>
      </c>
    </row>
    <row r="970" s="827" customFormat="1" ht="15.35" customHeight="1">
      <c r="A970" t="s" s="842">
        <f>MID(D970,LEN(C970)+2,LEN(D970)-LEN(C970))</f>
        <v>77</v>
      </c>
      <c r="B970" t="s" s="840">
        <f>IF(_xlfn.IFERROR(FIND("W",D970,1),0)&lt;&gt;0,"W",0)</f>
        <v>793</v>
      </c>
      <c r="C970" t="s" s="840">
        <v>402</v>
      </c>
      <c r="D970" t="s" s="840">
        <v>1577</v>
      </c>
      <c r="E970" s="51">
        <v>0</v>
      </c>
    </row>
    <row r="971" s="827" customFormat="1" ht="15.35" customHeight="1">
      <c r="A971" t="s" s="842">
        <f>MID(D971,LEN(C971)+2,LEN(D971)-LEN(C971))</f>
        <v>79</v>
      </c>
      <c r="B971" t="s" s="840">
        <f>IF(_xlfn.IFERROR(FIND("W",D971,1),0)&lt;&gt;0,"W",0)</f>
        <v>793</v>
      </c>
      <c r="C971" t="s" s="840">
        <v>402</v>
      </c>
      <c r="D971" t="s" s="840">
        <v>1578</v>
      </c>
      <c r="E971" s="51">
        <v>0</v>
      </c>
    </row>
    <row r="972" s="827" customFormat="1" ht="15.35" customHeight="1">
      <c r="A972" t="s" s="842">
        <f>MID(D972,LEN(C972)+2,LEN(D972)-LEN(C972))</f>
        <v>80</v>
      </c>
      <c r="B972" t="s" s="840">
        <f>IF(_xlfn.IFERROR(FIND("W",D972,1),0)&lt;&gt;0,"W",0)</f>
        <v>793</v>
      </c>
      <c r="C972" t="s" s="840">
        <v>402</v>
      </c>
      <c r="D972" t="s" s="840">
        <v>1579</v>
      </c>
      <c r="E972" s="51">
        <v>0</v>
      </c>
    </row>
    <row r="973" s="827" customFormat="1" ht="15.35" customHeight="1">
      <c r="A973" t="s" s="842">
        <f>MID(D973,LEN(C973)+2,LEN(D973)-LEN(C973))</f>
        <v>81</v>
      </c>
      <c r="B973" t="s" s="840">
        <f>IF(_xlfn.IFERROR(FIND("W",D973,1),0)&lt;&gt;0,"W",0)</f>
        <v>793</v>
      </c>
      <c r="C973" t="s" s="840">
        <v>402</v>
      </c>
      <c r="D973" t="s" s="840">
        <v>1580</v>
      </c>
      <c r="E973" s="51">
        <v>0</v>
      </c>
    </row>
    <row r="974" s="827" customFormat="1" ht="15.35" customHeight="1">
      <c r="A974" t="s" s="842">
        <f>MID(D974,LEN(C974)+2,LEN(D974)-LEN(C974))</f>
        <v>82</v>
      </c>
      <c r="B974" t="s" s="840">
        <f>IF(_xlfn.IFERROR(FIND("W",D974,1),0)&lt;&gt;0,"W",0)</f>
        <v>793</v>
      </c>
      <c r="C974" t="s" s="840">
        <v>402</v>
      </c>
      <c r="D974" t="s" s="840">
        <v>1581</v>
      </c>
      <c r="E974" s="51">
        <v>0</v>
      </c>
    </row>
    <row r="975" s="827" customFormat="1" ht="15.35" customHeight="1">
      <c r="A975" t="s" s="842">
        <f>MID(D975,LEN(C975)+2,LEN(D975)-LEN(C975))</f>
        <v>83</v>
      </c>
      <c r="B975" t="s" s="840">
        <f>IF(_xlfn.IFERROR(FIND("W",D975,1),0)&lt;&gt;0,"W",0)</f>
        <v>793</v>
      </c>
      <c r="C975" t="s" s="840">
        <v>402</v>
      </c>
      <c r="D975" t="s" s="840">
        <v>1582</v>
      </c>
      <c r="E975" s="51">
        <v>0</v>
      </c>
    </row>
    <row r="976" s="827" customFormat="1" ht="15.35" customHeight="1">
      <c r="A976" t="s" s="842">
        <f>MID(D976,LEN(C976)+2,LEN(D976)-LEN(C976))</f>
        <v>87</v>
      </c>
      <c r="B976" t="s" s="840">
        <f>IF(_xlfn.IFERROR(FIND("W",D976,1),0)&lt;&gt;0,"W",0)</f>
        <v>793</v>
      </c>
      <c r="C976" t="s" s="840">
        <v>402</v>
      </c>
      <c r="D976" t="s" s="840">
        <v>1583</v>
      </c>
      <c r="E976" s="51">
        <v>0</v>
      </c>
    </row>
    <row r="977" s="827" customFormat="1" ht="15.35" customHeight="1">
      <c r="A977" t="s" s="842">
        <f>MID(D977,LEN(C977)+2,LEN(D977)-LEN(C977))</f>
        <v>78</v>
      </c>
      <c r="B977" t="s" s="840">
        <f>IF(_xlfn.IFERROR(FIND("W",D977,1),0)&lt;&gt;0,"W",0)</f>
        <v>793</v>
      </c>
      <c r="C977" t="s" s="840">
        <v>402</v>
      </c>
      <c r="D977" t="s" s="840">
        <v>1584</v>
      </c>
      <c r="E977" s="51">
        <v>0</v>
      </c>
    </row>
    <row r="978" s="827" customFormat="1" ht="15.35" customHeight="1">
      <c r="A978" t="s" s="842">
        <f>MID(D978,LEN(C978)+2,LEN(D978)-LEN(C978))</f>
        <v>84</v>
      </c>
      <c r="B978" t="s" s="840">
        <f>IF(_xlfn.IFERROR(FIND("W",D978,1),0)&lt;&gt;0,"W",0)</f>
        <v>793</v>
      </c>
      <c r="C978" t="s" s="840">
        <v>402</v>
      </c>
      <c r="D978" t="s" s="840">
        <v>1585</v>
      </c>
      <c r="E978" s="51">
        <v>0</v>
      </c>
    </row>
    <row r="979" s="827" customFormat="1" ht="15.35" customHeight="1">
      <c r="A979" t="s" s="842">
        <f>MID(D979,LEN(C979)+2,LEN(D979)-LEN(C979))</f>
        <v>85</v>
      </c>
      <c r="B979" t="s" s="840">
        <f>IF(_xlfn.IFERROR(FIND("W",D979,1),0)&lt;&gt;0,"W",0)</f>
        <v>793</v>
      </c>
      <c r="C979" t="s" s="840">
        <v>402</v>
      </c>
      <c r="D979" t="s" s="840">
        <v>1586</v>
      </c>
      <c r="E979" s="51">
        <v>0</v>
      </c>
    </row>
    <row r="980" s="827" customFormat="1" ht="15.35" customHeight="1">
      <c r="A980" t="s" s="842">
        <f>MID(D980,LEN(C980)+2,LEN(D980)-LEN(C980))</f>
        <v>86</v>
      </c>
      <c r="B980" t="s" s="840">
        <f>IF(_xlfn.IFERROR(FIND("W",D980,1),0)&lt;&gt;0,"W",0)</f>
        <v>793</v>
      </c>
      <c r="C980" t="s" s="840">
        <v>402</v>
      </c>
      <c r="D980" t="s" s="840">
        <v>1587</v>
      </c>
      <c r="E980" s="51">
        <v>0</v>
      </c>
    </row>
    <row r="981" s="827" customFormat="1" ht="15.35" customHeight="1">
      <c r="A981" t="s" s="842">
        <f>MID(D981,LEN(C981)+2,LEN(D981)-LEN(C981))</f>
        <v>88</v>
      </c>
      <c r="B981" t="s" s="840">
        <f>IF(_xlfn.IFERROR(FIND("W",D981,1),0)&lt;&gt;0,"W",0)</f>
        <v>793</v>
      </c>
      <c r="C981" t="s" s="840">
        <v>402</v>
      </c>
      <c r="D981" t="s" s="840">
        <v>1588</v>
      </c>
      <c r="E981" s="51">
        <v>0</v>
      </c>
    </row>
    <row r="982" s="827" customFormat="1" ht="15.35" customHeight="1">
      <c r="A982" t="s" s="842">
        <f>MID(D982,LEN(C982)+2,LEN(D982)-LEN(C982))</f>
        <v>89</v>
      </c>
      <c r="B982" t="s" s="840">
        <f>IF(_xlfn.IFERROR(FIND("W",D982,1),0)&lt;&gt;0,"W",0)</f>
        <v>793</v>
      </c>
      <c r="C982" t="s" s="840">
        <v>402</v>
      </c>
      <c r="D982" t="s" s="840">
        <v>1589</v>
      </c>
      <c r="E982" s="51">
        <v>0</v>
      </c>
    </row>
    <row r="983" s="827" customFormat="1" ht="15.35" customHeight="1">
      <c r="A983" t="s" s="842">
        <f>MID(D983,LEN(C983)+2,LEN(D983)-LEN(C983))</f>
        <v>77</v>
      </c>
      <c r="B983" t="s" s="840">
        <f>IF(_xlfn.IFERROR(FIND("W",D983,1),0)&lt;&gt;0,"W",0)</f>
        <v>793</v>
      </c>
      <c r="C983" t="s" s="840">
        <v>405</v>
      </c>
      <c r="D983" t="s" s="840">
        <v>1590</v>
      </c>
      <c r="E983" s="51">
        <v>0</v>
      </c>
    </row>
    <row r="984" s="827" customFormat="1" ht="15.35" customHeight="1">
      <c r="A984" t="s" s="842">
        <f>MID(D984,LEN(C984)+2,LEN(D984)-LEN(C984))</f>
        <v>79</v>
      </c>
      <c r="B984" t="s" s="840">
        <f>IF(_xlfn.IFERROR(FIND("W",D984,1),0)&lt;&gt;0,"W",0)</f>
        <v>793</v>
      </c>
      <c r="C984" t="s" s="840">
        <v>405</v>
      </c>
      <c r="D984" t="s" s="840">
        <v>1591</v>
      </c>
      <c r="E984" s="51">
        <v>0</v>
      </c>
    </row>
    <row r="985" s="827" customFormat="1" ht="15.35" customHeight="1">
      <c r="A985" t="s" s="842">
        <f>MID(D985,LEN(C985)+2,LEN(D985)-LEN(C985))</f>
        <v>80</v>
      </c>
      <c r="B985" t="s" s="840">
        <f>IF(_xlfn.IFERROR(FIND("W",D985,1),0)&lt;&gt;0,"W",0)</f>
        <v>793</v>
      </c>
      <c r="C985" t="s" s="840">
        <v>405</v>
      </c>
      <c r="D985" t="s" s="840">
        <v>1592</v>
      </c>
      <c r="E985" s="51">
        <v>0</v>
      </c>
    </row>
    <row r="986" s="827" customFormat="1" ht="15.35" customHeight="1">
      <c r="A986" t="s" s="842">
        <f>MID(D986,LEN(C986)+2,LEN(D986)-LEN(C986))</f>
        <v>81</v>
      </c>
      <c r="B986" t="s" s="840">
        <f>IF(_xlfn.IFERROR(FIND("W",D986,1),0)&lt;&gt;0,"W",0)</f>
        <v>793</v>
      </c>
      <c r="C986" t="s" s="840">
        <v>405</v>
      </c>
      <c r="D986" t="s" s="840">
        <v>1593</v>
      </c>
      <c r="E986" s="51">
        <v>0</v>
      </c>
    </row>
    <row r="987" s="827" customFormat="1" ht="15.35" customHeight="1">
      <c r="A987" t="s" s="842">
        <f>MID(D987,LEN(C987)+2,LEN(D987)-LEN(C987))</f>
        <v>82</v>
      </c>
      <c r="B987" t="s" s="840">
        <f>IF(_xlfn.IFERROR(FIND("W",D987,1),0)&lt;&gt;0,"W",0)</f>
        <v>793</v>
      </c>
      <c r="C987" t="s" s="840">
        <v>405</v>
      </c>
      <c r="D987" t="s" s="840">
        <v>1594</v>
      </c>
      <c r="E987" s="51">
        <v>0</v>
      </c>
    </row>
    <row r="988" s="827" customFormat="1" ht="15.35" customHeight="1">
      <c r="A988" t="s" s="842">
        <f>MID(D988,LEN(C988)+2,LEN(D988)-LEN(C988))</f>
        <v>83</v>
      </c>
      <c r="B988" t="s" s="840">
        <f>IF(_xlfn.IFERROR(FIND("W",D988,1),0)&lt;&gt;0,"W",0)</f>
        <v>793</v>
      </c>
      <c r="C988" t="s" s="840">
        <v>405</v>
      </c>
      <c r="D988" t="s" s="840">
        <v>1595</v>
      </c>
      <c r="E988" s="51">
        <v>0</v>
      </c>
    </row>
    <row r="989" s="827" customFormat="1" ht="15.35" customHeight="1">
      <c r="A989" t="s" s="842">
        <f>MID(D989,LEN(C989)+2,LEN(D989)-LEN(C989))</f>
        <v>87</v>
      </c>
      <c r="B989" t="s" s="840">
        <f>IF(_xlfn.IFERROR(FIND("W",D989,1),0)&lt;&gt;0,"W",0)</f>
        <v>793</v>
      </c>
      <c r="C989" t="s" s="840">
        <v>405</v>
      </c>
      <c r="D989" t="s" s="840">
        <v>1596</v>
      </c>
      <c r="E989" s="51">
        <v>0</v>
      </c>
    </row>
    <row r="990" s="827" customFormat="1" ht="15.35" customHeight="1">
      <c r="A990" t="s" s="842">
        <f>MID(D990,LEN(C990)+2,LEN(D990)-LEN(C990))</f>
        <v>78</v>
      </c>
      <c r="B990" t="s" s="840">
        <f>IF(_xlfn.IFERROR(FIND("W",D990,1),0)&lt;&gt;0,"W",0)</f>
        <v>793</v>
      </c>
      <c r="C990" t="s" s="840">
        <v>405</v>
      </c>
      <c r="D990" t="s" s="840">
        <v>1597</v>
      </c>
      <c r="E990" s="51">
        <v>0</v>
      </c>
    </row>
    <row r="991" s="827" customFormat="1" ht="15.35" customHeight="1">
      <c r="A991" t="s" s="842">
        <f>MID(D991,LEN(C991)+2,LEN(D991)-LEN(C991))</f>
        <v>84</v>
      </c>
      <c r="B991" t="s" s="840">
        <f>IF(_xlfn.IFERROR(FIND("W",D991,1),0)&lt;&gt;0,"W",0)</f>
        <v>793</v>
      </c>
      <c r="C991" t="s" s="840">
        <v>405</v>
      </c>
      <c r="D991" t="s" s="840">
        <v>1598</v>
      </c>
      <c r="E991" s="51">
        <v>0</v>
      </c>
    </row>
    <row r="992" s="827" customFormat="1" ht="15.35" customHeight="1">
      <c r="A992" t="s" s="842">
        <f>MID(D992,LEN(C992)+2,LEN(D992)-LEN(C992))</f>
        <v>85</v>
      </c>
      <c r="B992" t="s" s="840">
        <f>IF(_xlfn.IFERROR(FIND("W",D992,1),0)&lt;&gt;0,"W",0)</f>
        <v>793</v>
      </c>
      <c r="C992" t="s" s="840">
        <v>405</v>
      </c>
      <c r="D992" t="s" s="840">
        <v>1599</v>
      </c>
      <c r="E992" s="51">
        <v>0</v>
      </c>
    </row>
    <row r="993" s="827" customFormat="1" ht="15.35" customHeight="1">
      <c r="A993" t="s" s="842">
        <f>MID(D993,LEN(C993)+2,LEN(D993)-LEN(C993))</f>
        <v>86</v>
      </c>
      <c r="B993" t="s" s="840">
        <f>IF(_xlfn.IFERROR(FIND("W",D993,1),0)&lt;&gt;0,"W",0)</f>
        <v>793</v>
      </c>
      <c r="C993" t="s" s="840">
        <v>405</v>
      </c>
      <c r="D993" t="s" s="840">
        <v>1600</v>
      </c>
      <c r="E993" s="51">
        <v>0</v>
      </c>
    </row>
    <row r="994" s="827" customFormat="1" ht="15.35" customHeight="1">
      <c r="A994" t="s" s="842">
        <f>MID(D994,LEN(C994)+2,LEN(D994)-LEN(C994))</f>
        <v>88</v>
      </c>
      <c r="B994" t="s" s="840">
        <f>IF(_xlfn.IFERROR(FIND("W",D994,1),0)&lt;&gt;0,"W",0)</f>
        <v>793</v>
      </c>
      <c r="C994" t="s" s="840">
        <v>405</v>
      </c>
      <c r="D994" t="s" s="840">
        <v>1601</v>
      </c>
      <c r="E994" s="51">
        <v>0</v>
      </c>
    </row>
    <row r="995" s="827" customFormat="1" ht="15.35" customHeight="1">
      <c r="A995" t="s" s="842">
        <f>MID(D995,LEN(C995)+2,LEN(D995)-LEN(C995))</f>
        <v>89</v>
      </c>
      <c r="B995" t="s" s="840">
        <f>IF(_xlfn.IFERROR(FIND("W",D995,1),0)&lt;&gt;0,"W",0)</f>
        <v>793</v>
      </c>
      <c r="C995" t="s" s="840">
        <v>405</v>
      </c>
      <c r="D995" t="s" s="840">
        <v>1602</v>
      </c>
      <c r="E995" s="51">
        <v>0</v>
      </c>
    </row>
    <row r="996" s="827" customFormat="1" ht="15.35" customHeight="1">
      <c r="A996" t="s" s="842">
        <f>MID(D996,LEN(C996)+2,LEN(D996)-LEN(C996))</f>
        <v>77</v>
      </c>
      <c r="B996" t="s" s="840">
        <f>IF(_xlfn.IFERROR(FIND("W",D996,1),0)&lt;&gt;0,"W",0)</f>
        <v>793</v>
      </c>
      <c r="C996" t="s" s="840">
        <v>408</v>
      </c>
      <c r="D996" t="s" s="840">
        <v>1603</v>
      </c>
      <c r="E996" s="51">
        <v>0</v>
      </c>
    </row>
    <row r="997" s="827" customFormat="1" ht="15.35" customHeight="1">
      <c r="A997" t="s" s="842">
        <f>MID(D997,LEN(C997)+2,LEN(D997)-LEN(C997))</f>
        <v>79</v>
      </c>
      <c r="B997" t="s" s="840">
        <f>IF(_xlfn.IFERROR(FIND("W",D997,1),0)&lt;&gt;0,"W",0)</f>
        <v>793</v>
      </c>
      <c r="C997" t="s" s="840">
        <v>408</v>
      </c>
      <c r="D997" t="s" s="840">
        <v>1604</v>
      </c>
      <c r="E997" s="51">
        <v>0</v>
      </c>
    </row>
    <row r="998" s="827" customFormat="1" ht="15.35" customHeight="1">
      <c r="A998" t="s" s="842">
        <f>MID(D998,LEN(C998)+2,LEN(D998)-LEN(C998))</f>
        <v>80</v>
      </c>
      <c r="B998" t="s" s="840">
        <f>IF(_xlfn.IFERROR(FIND("W",D998,1),0)&lt;&gt;0,"W",0)</f>
        <v>793</v>
      </c>
      <c r="C998" t="s" s="840">
        <v>408</v>
      </c>
      <c r="D998" t="s" s="840">
        <v>1605</v>
      </c>
      <c r="E998" s="51">
        <v>0</v>
      </c>
    </row>
    <row r="999" s="827" customFormat="1" ht="15.35" customHeight="1">
      <c r="A999" t="s" s="842">
        <f>MID(D999,LEN(C999)+2,LEN(D999)-LEN(C999))</f>
        <v>81</v>
      </c>
      <c r="B999" t="s" s="840">
        <f>IF(_xlfn.IFERROR(FIND("W",D999,1),0)&lt;&gt;0,"W",0)</f>
        <v>793</v>
      </c>
      <c r="C999" t="s" s="840">
        <v>408</v>
      </c>
      <c r="D999" t="s" s="840">
        <v>1606</v>
      </c>
      <c r="E999" s="51">
        <v>0</v>
      </c>
    </row>
    <row r="1000" s="827" customFormat="1" ht="15.35" customHeight="1">
      <c r="A1000" t="s" s="842">
        <f>MID(D1000,LEN(C1000)+2,LEN(D1000)-LEN(C1000))</f>
        <v>82</v>
      </c>
      <c r="B1000" t="s" s="840">
        <f>IF(_xlfn.IFERROR(FIND("W",D1000,1),0)&lt;&gt;0,"W",0)</f>
        <v>793</v>
      </c>
      <c r="C1000" t="s" s="840">
        <v>408</v>
      </c>
      <c r="D1000" t="s" s="840">
        <v>1607</v>
      </c>
      <c r="E1000" s="51">
        <v>0</v>
      </c>
    </row>
    <row r="1001" s="827" customFormat="1" ht="15.35" customHeight="1">
      <c r="A1001" t="s" s="842">
        <f>MID(D1001,LEN(C1001)+2,LEN(D1001)-LEN(C1001))</f>
        <v>83</v>
      </c>
      <c r="B1001" t="s" s="840">
        <f>IF(_xlfn.IFERROR(FIND("W",D1001,1),0)&lt;&gt;0,"W",0)</f>
        <v>793</v>
      </c>
      <c r="C1001" t="s" s="840">
        <v>408</v>
      </c>
      <c r="D1001" t="s" s="840">
        <v>1608</v>
      </c>
      <c r="E1001" s="51">
        <v>0</v>
      </c>
    </row>
    <row r="1002" s="827" customFormat="1" ht="15.35" customHeight="1">
      <c r="A1002" t="s" s="842">
        <f>MID(D1002,LEN(C1002)+2,LEN(D1002)-LEN(C1002))</f>
        <v>87</v>
      </c>
      <c r="B1002" t="s" s="840">
        <f>IF(_xlfn.IFERROR(FIND("W",D1002,1),0)&lt;&gt;0,"W",0)</f>
        <v>793</v>
      </c>
      <c r="C1002" t="s" s="840">
        <v>408</v>
      </c>
      <c r="D1002" t="s" s="840">
        <v>1609</v>
      </c>
      <c r="E1002" s="51">
        <v>0</v>
      </c>
    </row>
    <row r="1003" s="827" customFormat="1" ht="15.35" customHeight="1">
      <c r="A1003" t="s" s="842">
        <f>MID(D1003,LEN(C1003)+2,LEN(D1003)-LEN(C1003))</f>
        <v>78</v>
      </c>
      <c r="B1003" t="s" s="840">
        <f>IF(_xlfn.IFERROR(FIND("W",D1003,1),0)&lt;&gt;0,"W",0)</f>
        <v>793</v>
      </c>
      <c r="C1003" t="s" s="840">
        <v>408</v>
      </c>
      <c r="D1003" t="s" s="840">
        <v>1610</v>
      </c>
      <c r="E1003" s="51">
        <v>0</v>
      </c>
    </row>
    <row r="1004" s="827" customFormat="1" ht="15.35" customHeight="1">
      <c r="A1004" t="s" s="842">
        <f>MID(D1004,LEN(C1004)+2,LEN(D1004)-LEN(C1004))</f>
        <v>84</v>
      </c>
      <c r="B1004" t="s" s="840">
        <f>IF(_xlfn.IFERROR(FIND("W",D1004,1),0)&lt;&gt;0,"W",0)</f>
        <v>793</v>
      </c>
      <c r="C1004" t="s" s="840">
        <v>408</v>
      </c>
      <c r="D1004" t="s" s="840">
        <v>1611</v>
      </c>
      <c r="E1004" s="51">
        <v>0</v>
      </c>
    </row>
    <row r="1005" s="827" customFormat="1" ht="15.35" customHeight="1">
      <c r="A1005" t="s" s="842">
        <f>MID(D1005,LEN(C1005)+2,LEN(D1005)-LEN(C1005))</f>
        <v>85</v>
      </c>
      <c r="B1005" t="s" s="840">
        <f>IF(_xlfn.IFERROR(FIND("W",D1005,1),0)&lt;&gt;0,"W",0)</f>
        <v>793</v>
      </c>
      <c r="C1005" t="s" s="840">
        <v>408</v>
      </c>
      <c r="D1005" t="s" s="840">
        <v>1612</v>
      </c>
      <c r="E1005" s="51">
        <v>0</v>
      </c>
    </row>
    <row r="1006" s="827" customFormat="1" ht="15.35" customHeight="1">
      <c r="A1006" t="s" s="842">
        <f>MID(D1006,LEN(C1006)+2,LEN(D1006)-LEN(C1006))</f>
        <v>86</v>
      </c>
      <c r="B1006" t="s" s="840">
        <f>IF(_xlfn.IFERROR(FIND("W",D1006,1),0)&lt;&gt;0,"W",0)</f>
        <v>793</v>
      </c>
      <c r="C1006" t="s" s="840">
        <v>408</v>
      </c>
      <c r="D1006" t="s" s="840">
        <v>1613</v>
      </c>
      <c r="E1006" s="51">
        <v>0</v>
      </c>
    </row>
    <row r="1007" s="827" customFormat="1" ht="15.35" customHeight="1">
      <c r="A1007" t="s" s="842">
        <f>MID(D1007,LEN(C1007)+2,LEN(D1007)-LEN(C1007))</f>
        <v>88</v>
      </c>
      <c r="B1007" t="s" s="840">
        <f>IF(_xlfn.IFERROR(FIND("W",D1007,1),0)&lt;&gt;0,"W",0)</f>
        <v>793</v>
      </c>
      <c r="C1007" t="s" s="840">
        <v>408</v>
      </c>
      <c r="D1007" t="s" s="840">
        <v>1614</v>
      </c>
      <c r="E1007" s="51">
        <v>0</v>
      </c>
    </row>
    <row r="1008" s="827" customFormat="1" ht="15.35" customHeight="1">
      <c r="A1008" t="s" s="842">
        <f>MID(D1008,LEN(C1008)+2,LEN(D1008)-LEN(C1008))</f>
        <v>89</v>
      </c>
      <c r="B1008" t="s" s="840">
        <f>IF(_xlfn.IFERROR(FIND("W",D1008,1),0)&lt;&gt;0,"W",0)</f>
        <v>793</v>
      </c>
      <c r="C1008" t="s" s="840">
        <v>408</v>
      </c>
      <c r="D1008" t="s" s="840">
        <v>1615</v>
      </c>
      <c r="E1008" s="51">
        <v>0</v>
      </c>
    </row>
    <row r="1009" s="827" customFormat="1" ht="15.35" customHeight="1">
      <c r="A1009" t="s" s="842">
        <f>MID(D1009,LEN(C1009)+2,LEN(D1009)-LEN(C1009))</f>
        <v>77</v>
      </c>
      <c r="B1009" t="s" s="840">
        <f>IF(_xlfn.IFERROR(FIND("W",D1009,1),0)&lt;&gt;0,"W",0)</f>
        <v>793</v>
      </c>
      <c r="C1009" t="s" s="840">
        <v>411</v>
      </c>
      <c r="D1009" t="s" s="840">
        <v>1616</v>
      </c>
      <c r="E1009" s="51">
        <v>0</v>
      </c>
    </row>
    <row r="1010" s="827" customFormat="1" ht="15.35" customHeight="1">
      <c r="A1010" t="s" s="842">
        <f>MID(D1010,LEN(C1010)+2,LEN(D1010)-LEN(C1010))</f>
        <v>79</v>
      </c>
      <c r="B1010" t="s" s="840">
        <f>IF(_xlfn.IFERROR(FIND("W",D1010,1),0)&lt;&gt;0,"W",0)</f>
        <v>793</v>
      </c>
      <c r="C1010" t="s" s="840">
        <v>411</v>
      </c>
      <c r="D1010" t="s" s="840">
        <v>1617</v>
      </c>
      <c r="E1010" s="51">
        <v>0</v>
      </c>
    </row>
    <row r="1011" s="827" customFormat="1" ht="15.35" customHeight="1">
      <c r="A1011" t="s" s="842">
        <f>MID(D1011,LEN(C1011)+2,LEN(D1011)-LEN(C1011))</f>
        <v>80</v>
      </c>
      <c r="B1011" t="s" s="840">
        <f>IF(_xlfn.IFERROR(FIND("W",D1011,1),0)&lt;&gt;0,"W",0)</f>
        <v>793</v>
      </c>
      <c r="C1011" t="s" s="840">
        <v>411</v>
      </c>
      <c r="D1011" t="s" s="840">
        <v>1618</v>
      </c>
      <c r="E1011" s="51">
        <v>0</v>
      </c>
    </row>
    <row r="1012" s="827" customFormat="1" ht="15.35" customHeight="1">
      <c r="A1012" t="s" s="842">
        <f>MID(D1012,LEN(C1012)+2,LEN(D1012)-LEN(C1012))</f>
        <v>81</v>
      </c>
      <c r="B1012" t="s" s="840">
        <f>IF(_xlfn.IFERROR(FIND("W",D1012,1),0)&lt;&gt;0,"W",0)</f>
        <v>793</v>
      </c>
      <c r="C1012" t="s" s="840">
        <v>411</v>
      </c>
      <c r="D1012" t="s" s="840">
        <v>1619</v>
      </c>
      <c r="E1012" s="51">
        <v>0</v>
      </c>
    </row>
    <row r="1013" s="827" customFormat="1" ht="15.35" customHeight="1">
      <c r="A1013" t="s" s="842">
        <f>MID(D1013,LEN(C1013)+2,LEN(D1013)-LEN(C1013))</f>
        <v>82</v>
      </c>
      <c r="B1013" t="s" s="840">
        <f>IF(_xlfn.IFERROR(FIND("W",D1013,1),0)&lt;&gt;0,"W",0)</f>
        <v>793</v>
      </c>
      <c r="C1013" t="s" s="840">
        <v>411</v>
      </c>
      <c r="D1013" t="s" s="840">
        <v>1620</v>
      </c>
      <c r="E1013" s="51">
        <v>0</v>
      </c>
    </row>
    <row r="1014" s="827" customFormat="1" ht="15.35" customHeight="1">
      <c r="A1014" t="s" s="842">
        <f>MID(D1014,LEN(C1014)+2,LEN(D1014)-LEN(C1014))</f>
        <v>83</v>
      </c>
      <c r="B1014" t="s" s="840">
        <f>IF(_xlfn.IFERROR(FIND("W",D1014,1),0)&lt;&gt;0,"W",0)</f>
        <v>793</v>
      </c>
      <c r="C1014" t="s" s="840">
        <v>411</v>
      </c>
      <c r="D1014" t="s" s="840">
        <v>1621</v>
      </c>
      <c r="E1014" s="51">
        <v>0</v>
      </c>
    </row>
    <row r="1015" s="827" customFormat="1" ht="15.35" customHeight="1">
      <c r="A1015" t="s" s="842">
        <f>MID(D1015,LEN(C1015)+2,LEN(D1015)-LEN(C1015))</f>
        <v>87</v>
      </c>
      <c r="B1015" t="s" s="840">
        <f>IF(_xlfn.IFERROR(FIND("W",D1015,1),0)&lt;&gt;0,"W",0)</f>
        <v>793</v>
      </c>
      <c r="C1015" t="s" s="840">
        <v>411</v>
      </c>
      <c r="D1015" t="s" s="840">
        <v>1622</v>
      </c>
      <c r="E1015" s="51">
        <v>0</v>
      </c>
    </row>
    <row r="1016" s="827" customFormat="1" ht="15.35" customHeight="1">
      <c r="A1016" t="s" s="842">
        <f>MID(D1016,LEN(C1016)+2,LEN(D1016)-LEN(C1016))</f>
        <v>78</v>
      </c>
      <c r="B1016" t="s" s="840">
        <f>IF(_xlfn.IFERROR(FIND("W",D1016,1),0)&lt;&gt;0,"W",0)</f>
        <v>793</v>
      </c>
      <c r="C1016" t="s" s="840">
        <v>411</v>
      </c>
      <c r="D1016" t="s" s="840">
        <v>1623</v>
      </c>
      <c r="E1016" s="51">
        <v>0</v>
      </c>
    </row>
    <row r="1017" s="827" customFormat="1" ht="15.35" customHeight="1">
      <c r="A1017" t="s" s="842">
        <f>MID(D1017,LEN(C1017)+2,LEN(D1017)-LEN(C1017))</f>
        <v>84</v>
      </c>
      <c r="B1017" t="s" s="840">
        <f>IF(_xlfn.IFERROR(FIND("W",D1017,1),0)&lt;&gt;0,"W",0)</f>
        <v>793</v>
      </c>
      <c r="C1017" t="s" s="840">
        <v>411</v>
      </c>
      <c r="D1017" t="s" s="840">
        <v>1624</v>
      </c>
      <c r="E1017" s="51">
        <v>0</v>
      </c>
    </row>
    <row r="1018" s="827" customFormat="1" ht="15.35" customHeight="1">
      <c r="A1018" t="s" s="842">
        <f>MID(D1018,LEN(C1018)+2,LEN(D1018)-LEN(C1018))</f>
        <v>85</v>
      </c>
      <c r="B1018" t="s" s="840">
        <f>IF(_xlfn.IFERROR(FIND("W",D1018,1),0)&lt;&gt;0,"W",0)</f>
        <v>793</v>
      </c>
      <c r="C1018" t="s" s="840">
        <v>411</v>
      </c>
      <c r="D1018" t="s" s="840">
        <v>1625</v>
      </c>
      <c r="E1018" s="51">
        <v>0</v>
      </c>
    </row>
    <row r="1019" s="827" customFormat="1" ht="15.35" customHeight="1">
      <c r="A1019" t="s" s="842">
        <f>MID(D1019,LEN(C1019)+2,LEN(D1019)-LEN(C1019))</f>
        <v>86</v>
      </c>
      <c r="B1019" t="s" s="840">
        <f>IF(_xlfn.IFERROR(FIND("W",D1019,1),0)&lt;&gt;0,"W",0)</f>
        <v>793</v>
      </c>
      <c r="C1019" t="s" s="840">
        <v>411</v>
      </c>
      <c r="D1019" t="s" s="840">
        <v>1626</v>
      </c>
      <c r="E1019" s="51">
        <v>0</v>
      </c>
    </row>
    <row r="1020" s="827" customFormat="1" ht="15.35" customHeight="1">
      <c r="A1020" t="s" s="842">
        <f>MID(D1020,LEN(C1020)+2,LEN(D1020)-LEN(C1020))</f>
        <v>88</v>
      </c>
      <c r="B1020" t="s" s="840">
        <f>IF(_xlfn.IFERROR(FIND("W",D1020,1),0)&lt;&gt;0,"W",0)</f>
        <v>793</v>
      </c>
      <c r="C1020" t="s" s="840">
        <v>411</v>
      </c>
      <c r="D1020" t="s" s="840">
        <v>1627</v>
      </c>
      <c r="E1020" s="51">
        <v>0</v>
      </c>
    </row>
    <row r="1021" s="827" customFormat="1" ht="15.35" customHeight="1">
      <c r="A1021" t="s" s="842">
        <f>MID(D1021,LEN(C1021)+2,LEN(D1021)-LEN(C1021))</f>
        <v>89</v>
      </c>
      <c r="B1021" t="s" s="840">
        <f>IF(_xlfn.IFERROR(FIND("W",D1021,1),0)&lt;&gt;0,"W",0)</f>
        <v>793</v>
      </c>
      <c r="C1021" t="s" s="840">
        <v>411</v>
      </c>
      <c r="D1021" t="s" s="840">
        <v>1628</v>
      </c>
      <c r="E1021" s="51">
        <v>0</v>
      </c>
    </row>
    <row r="1022" s="827" customFormat="1" ht="15.35" customHeight="1">
      <c r="A1022" t="s" s="842">
        <f>MID(D1022,LEN(C1022)+2,LEN(D1022)-LEN(C1022))</f>
        <v>77</v>
      </c>
      <c r="B1022" t="s" s="840">
        <f>IF(_xlfn.IFERROR(FIND("W",D1022,1),0)&lt;&gt;0,"W",0)</f>
        <v>793</v>
      </c>
      <c r="C1022" t="s" s="840">
        <v>414</v>
      </c>
      <c r="D1022" t="s" s="840">
        <v>1629</v>
      </c>
      <c r="E1022" s="51">
        <v>0</v>
      </c>
    </row>
    <row r="1023" s="827" customFormat="1" ht="15.35" customHeight="1">
      <c r="A1023" t="s" s="842">
        <f>MID(D1023,LEN(C1023)+2,LEN(D1023)-LEN(C1023))</f>
        <v>79</v>
      </c>
      <c r="B1023" t="s" s="840">
        <f>IF(_xlfn.IFERROR(FIND("W",D1023,1),0)&lt;&gt;0,"W",0)</f>
        <v>793</v>
      </c>
      <c r="C1023" t="s" s="840">
        <v>414</v>
      </c>
      <c r="D1023" t="s" s="840">
        <v>1630</v>
      </c>
      <c r="E1023" s="51">
        <v>0</v>
      </c>
    </row>
    <row r="1024" s="827" customFormat="1" ht="15.35" customHeight="1">
      <c r="A1024" t="s" s="842">
        <f>MID(D1024,LEN(C1024)+2,LEN(D1024)-LEN(C1024))</f>
        <v>80</v>
      </c>
      <c r="B1024" t="s" s="840">
        <f>IF(_xlfn.IFERROR(FIND("W",D1024,1),0)&lt;&gt;0,"W",0)</f>
        <v>793</v>
      </c>
      <c r="C1024" t="s" s="840">
        <v>414</v>
      </c>
      <c r="D1024" t="s" s="840">
        <v>1631</v>
      </c>
      <c r="E1024" s="51">
        <v>0</v>
      </c>
    </row>
    <row r="1025" s="827" customFormat="1" ht="15.35" customHeight="1">
      <c r="A1025" t="s" s="842">
        <f>MID(D1025,LEN(C1025)+2,LEN(D1025)-LEN(C1025))</f>
        <v>81</v>
      </c>
      <c r="B1025" t="s" s="840">
        <f>IF(_xlfn.IFERROR(FIND("W",D1025,1),0)&lt;&gt;0,"W",0)</f>
        <v>793</v>
      </c>
      <c r="C1025" t="s" s="840">
        <v>414</v>
      </c>
      <c r="D1025" t="s" s="840">
        <v>1632</v>
      </c>
      <c r="E1025" s="51">
        <v>0</v>
      </c>
    </row>
    <row r="1026" s="827" customFormat="1" ht="15.35" customHeight="1">
      <c r="A1026" t="s" s="842">
        <f>MID(D1026,LEN(C1026)+2,LEN(D1026)-LEN(C1026))</f>
        <v>82</v>
      </c>
      <c r="B1026" t="s" s="840">
        <f>IF(_xlfn.IFERROR(FIND("W",D1026,1),0)&lt;&gt;0,"W",0)</f>
        <v>793</v>
      </c>
      <c r="C1026" t="s" s="840">
        <v>414</v>
      </c>
      <c r="D1026" t="s" s="840">
        <v>1633</v>
      </c>
      <c r="E1026" s="51">
        <v>0</v>
      </c>
    </row>
    <row r="1027" s="827" customFormat="1" ht="15.35" customHeight="1">
      <c r="A1027" t="s" s="842">
        <f>MID(D1027,LEN(C1027)+2,LEN(D1027)-LEN(C1027))</f>
        <v>83</v>
      </c>
      <c r="B1027" t="s" s="840">
        <f>IF(_xlfn.IFERROR(FIND("W",D1027,1),0)&lt;&gt;0,"W",0)</f>
        <v>793</v>
      </c>
      <c r="C1027" t="s" s="840">
        <v>414</v>
      </c>
      <c r="D1027" t="s" s="840">
        <v>1634</v>
      </c>
      <c r="E1027" s="51">
        <v>0</v>
      </c>
    </row>
    <row r="1028" s="827" customFormat="1" ht="15.35" customHeight="1">
      <c r="A1028" t="s" s="842">
        <f>MID(D1028,LEN(C1028)+2,LEN(D1028)-LEN(C1028))</f>
        <v>87</v>
      </c>
      <c r="B1028" t="s" s="840">
        <f>IF(_xlfn.IFERROR(FIND("W",D1028,1),0)&lt;&gt;0,"W",0)</f>
        <v>793</v>
      </c>
      <c r="C1028" t="s" s="840">
        <v>414</v>
      </c>
      <c r="D1028" t="s" s="840">
        <v>1635</v>
      </c>
      <c r="E1028" s="51">
        <v>0</v>
      </c>
    </row>
    <row r="1029" s="827" customFormat="1" ht="15.35" customHeight="1">
      <c r="A1029" t="s" s="842">
        <f>MID(D1029,LEN(C1029)+2,LEN(D1029)-LEN(C1029))</f>
        <v>78</v>
      </c>
      <c r="B1029" t="s" s="840">
        <f>IF(_xlfn.IFERROR(FIND("W",D1029,1),0)&lt;&gt;0,"W",0)</f>
        <v>793</v>
      </c>
      <c r="C1029" t="s" s="840">
        <v>414</v>
      </c>
      <c r="D1029" t="s" s="840">
        <v>1636</v>
      </c>
      <c r="E1029" s="51">
        <v>0</v>
      </c>
    </row>
    <row r="1030" s="827" customFormat="1" ht="15.35" customHeight="1">
      <c r="A1030" t="s" s="842">
        <f>MID(D1030,LEN(C1030)+2,LEN(D1030)-LEN(C1030))</f>
        <v>84</v>
      </c>
      <c r="B1030" t="s" s="840">
        <f>IF(_xlfn.IFERROR(FIND("W",D1030,1),0)&lt;&gt;0,"W",0)</f>
        <v>793</v>
      </c>
      <c r="C1030" t="s" s="840">
        <v>414</v>
      </c>
      <c r="D1030" t="s" s="840">
        <v>1637</v>
      </c>
      <c r="E1030" s="51">
        <v>0</v>
      </c>
    </row>
    <row r="1031" s="827" customFormat="1" ht="15.35" customHeight="1">
      <c r="A1031" t="s" s="842">
        <f>MID(D1031,LEN(C1031)+2,LEN(D1031)-LEN(C1031))</f>
        <v>85</v>
      </c>
      <c r="B1031" t="s" s="840">
        <f>IF(_xlfn.IFERROR(FIND("W",D1031,1),0)&lt;&gt;0,"W",0)</f>
        <v>793</v>
      </c>
      <c r="C1031" t="s" s="840">
        <v>414</v>
      </c>
      <c r="D1031" t="s" s="840">
        <v>1638</v>
      </c>
      <c r="E1031" s="51">
        <v>0</v>
      </c>
    </row>
    <row r="1032" s="827" customFormat="1" ht="15.35" customHeight="1">
      <c r="A1032" t="s" s="842">
        <f>MID(D1032,LEN(C1032)+2,LEN(D1032)-LEN(C1032))</f>
        <v>86</v>
      </c>
      <c r="B1032" t="s" s="840">
        <f>IF(_xlfn.IFERROR(FIND("W",D1032,1),0)&lt;&gt;0,"W",0)</f>
        <v>793</v>
      </c>
      <c r="C1032" t="s" s="840">
        <v>414</v>
      </c>
      <c r="D1032" t="s" s="840">
        <v>1639</v>
      </c>
      <c r="E1032" s="51">
        <v>0</v>
      </c>
    </row>
    <row r="1033" s="827" customFormat="1" ht="15.35" customHeight="1">
      <c r="A1033" t="s" s="842">
        <f>MID(D1033,LEN(C1033)+2,LEN(D1033)-LEN(C1033))</f>
        <v>88</v>
      </c>
      <c r="B1033" t="s" s="840">
        <f>IF(_xlfn.IFERROR(FIND("W",D1033,1),0)&lt;&gt;0,"W",0)</f>
        <v>793</v>
      </c>
      <c r="C1033" t="s" s="840">
        <v>414</v>
      </c>
      <c r="D1033" t="s" s="840">
        <v>1640</v>
      </c>
      <c r="E1033" s="51">
        <v>0</v>
      </c>
    </row>
    <row r="1034" s="827" customFormat="1" ht="15.35" customHeight="1">
      <c r="A1034" t="s" s="842">
        <f>MID(D1034,LEN(C1034)+2,LEN(D1034)-LEN(C1034))</f>
        <v>89</v>
      </c>
      <c r="B1034" t="s" s="840">
        <f>IF(_xlfn.IFERROR(FIND("W",D1034,1),0)&lt;&gt;0,"W",0)</f>
        <v>793</v>
      </c>
      <c r="C1034" t="s" s="840">
        <v>414</v>
      </c>
      <c r="D1034" t="s" s="840">
        <v>1641</v>
      </c>
      <c r="E1034" s="51">
        <v>0</v>
      </c>
    </row>
    <row r="1035" s="827" customFormat="1" ht="15.35" customHeight="1">
      <c r="A1035" t="s" s="842">
        <f>MID(D1035,LEN(C1035)+2,LEN(D1035)-LEN(C1035))</f>
        <v>77</v>
      </c>
      <c r="B1035" t="s" s="840">
        <f>IF(_xlfn.IFERROR(FIND("W",D1035,1),0)&lt;&gt;0,"W",0)</f>
        <v>793</v>
      </c>
      <c r="C1035" t="s" s="840">
        <v>420</v>
      </c>
      <c r="D1035" t="s" s="840">
        <v>1642</v>
      </c>
      <c r="E1035" s="51">
        <v>0</v>
      </c>
    </row>
    <row r="1036" s="827" customFormat="1" ht="15.35" customHeight="1">
      <c r="A1036" t="s" s="842">
        <f>MID(D1036,LEN(C1036)+2,LEN(D1036)-LEN(C1036))</f>
        <v>79</v>
      </c>
      <c r="B1036" t="s" s="840">
        <f>IF(_xlfn.IFERROR(FIND("W",D1036,1),0)&lt;&gt;0,"W",0)</f>
        <v>793</v>
      </c>
      <c r="C1036" t="s" s="840">
        <v>420</v>
      </c>
      <c r="D1036" t="s" s="840">
        <v>1643</v>
      </c>
      <c r="E1036" s="51">
        <v>0</v>
      </c>
    </row>
    <row r="1037" s="827" customFormat="1" ht="15.35" customHeight="1">
      <c r="A1037" t="s" s="842">
        <f>MID(D1037,LEN(C1037)+2,LEN(D1037)-LEN(C1037))</f>
        <v>80</v>
      </c>
      <c r="B1037" t="s" s="840">
        <f>IF(_xlfn.IFERROR(FIND("W",D1037,1),0)&lt;&gt;0,"W",0)</f>
        <v>793</v>
      </c>
      <c r="C1037" t="s" s="840">
        <v>420</v>
      </c>
      <c r="D1037" t="s" s="840">
        <v>1644</v>
      </c>
      <c r="E1037" s="51">
        <v>0</v>
      </c>
    </row>
    <row r="1038" s="827" customFormat="1" ht="15.35" customHeight="1">
      <c r="A1038" t="s" s="842">
        <f>MID(D1038,LEN(C1038)+2,LEN(D1038)-LEN(C1038))</f>
        <v>81</v>
      </c>
      <c r="B1038" t="s" s="840">
        <f>IF(_xlfn.IFERROR(FIND("W",D1038,1),0)&lt;&gt;0,"W",0)</f>
        <v>793</v>
      </c>
      <c r="C1038" t="s" s="840">
        <v>420</v>
      </c>
      <c r="D1038" t="s" s="840">
        <v>1645</v>
      </c>
      <c r="E1038" s="51">
        <v>0</v>
      </c>
    </row>
    <row r="1039" s="827" customFormat="1" ht="15.35" customHeight="1">
      <c r="A1039" t="s" s="842">
        <f>MID(D1039,LEN(C1039)+2,LEN(D1039)-LEN(C1039))</f>
        <v>82</v>
      </c>
      <c r="B1039" t="s" s="840">
        <f>IF(_xlfn.IFERROR(FIND("W",D1039,1),0)&lt;&gt;0,"W",0)</f>
        <v>793</v>
      </c>
      <c r="C1039" t="s" s="840">
        <v>420</v>
      </c>
      <c r="D1039" t="s" s="840">
        <v>1646</v>
      </c>
      <c r="E1039" s="51">
        <v>0</v>
      </c>
    </row>
    <row r="1040" s="827" customFormat="1" ht="15.35" customHeight="1">
      <c r="A1040" t="s" s="842">
        <f>MID(D1040,LEN(C1040)+2,LEN(D1040)-LEN(C1040))</f>
        <v>83</v>
      </c>
      <c r="B1040" t="s" s="840">
        <f>IF(_xlfn.IFERROR(FIND("W",D1040,1),0)&lt;&gt;0,"W",0)</f>
        <v>793</v>
      </c>
      <c r="C1040" t="s" s="840">
        <v>420</v>
      </c>
      <c r="D1040" t="s" s="840">
        <v>1647</v>
      </c>
      <c r="E1040" s="51">
        <v>0</v>
      </c>
    </row>
    <row r="1041" s="827" customFormat="1" ht="15.35" customHeight="1">
      <c r="A1041" t="s" s="842">
        <f>MID(D1041,LEN(C1041)+2,LEN(D1041)-LEN(C1041))</f>
        <v>87</v>
      </c>
      <c r="B1041" t="s" s="840">
        <f>IF(_xlfn.IFERROR(FIND("W",D1041,1),0)&lt;&gt;0,"W",0)</f>
        <v>793</v>
      </c>
      <c r="C1041" t="s" s="840">
        <v>420</v>
      </c>
      <c r="D1041" t="s" s="840">
        <v>1648</v>
      </c>
      <c r="E1041" s="51">
        <v>0</v>
      </c>
    </row>
    <row r="1042" s="827" customFormat="1" ht="15.35" customHeight="1">
      <c r="A1042" t="s" s="842">
        <f>MID(D1042,LEN(C1042)+2,LEN(D1042)-LEN(C1042))</f>
        <v>78</v>
      </c>
      <c r="B1042" t="s" s="840">
        <f>IF(_xlfn.IFERROR(FIND("W",D1042,1),0)&lt;&gt;0,"W",0)</f>
        <v>793</v>
      </c>
      <c r="C1042" t="s" s="840">
        <v>420</v>
      </c>
      <c r="D1042" t="s" s="840">
        <v>1649</v>
      </c>
      <c r="E1042" s="51">
        <v>0</v>
      </c>
    </row>
    <row r="1043" s="827" customFormat="1" ht="15.35" customHeight="1">
      <c r="A1043" t="s" s="842">
        <f>MID(D1043,LEN(C1043)+2,LEN(D1043)-LEN(C1043))</f>
        <v>84</v>
      </c>
      <c r="B1043" t="s" s="840">
        <f>IF(_xlfn.IFERROR(FIND("W",D1043,1),0)&lt;&gt;0,"W",0)</f>
        <v>793</v>
      </c>
      <c r="C1043" t="s" s="840">
        <v>420</v>
      </c>
      <c r="D1043" t="s" s="840">
        <v>1650</v>
      </c>
      <c r="E1043" s="51">
        <v>0</v>
      </c>
    </row>
    <row r="1044" s="827" customFormat="1" ht="15.35" customHeight="1">
      <c r="A1044" t="s" s="842">
        <f>MID(D1044,LEN(C1044)+2,LEN(D1044)-LEN(C1044))</f>
        <v>85</v>
      </c>
      <c r="B1044" t="s" s="840">
        <f>IF(_xlfn.IFERROR(FIND("W",D1044,1),0)&lt;&gt;0,"W",0)</f>
        <v>793</v>
      </c>
      <c r="C1044" t="s" s="840">
        <v>420</v>
      </c>
      <c r="D1044" t="s" s="840">
        <v>1651</v>
      </c>
      <c r="E1044" s="51">
        <v>0</v>
      </c>
    </row>
    <row r="1045" s="827" customFormat="1" ht="15.35" customHeight="1">
      <c r="A1045" t="s" s="842">
        <f>MID(D1045,LEN(C1045)+2,LEN(D1045)-LEN(C1045))</f>
        <v>86</v>
      </c>
      <c r="B1045" t="s" s="840">
        <f>IF(_xlfn.IFERROR(FIND("W",D1045,1),0)&lt;&gt;0,"W",0)</f>
        <v>793</v>
      </c>
      <c r="C1045" t="s" s="840">
        <v>420</v>
      </c>
      <c r="D1045" t="s" s="840">
        <v>1652</v>
      </c>
      <c r="E1045" s="51">
        <v>0</v>
      </c>
    </row>
    <row r="1046" s="827" customFormat="1" ht="15.35" customHeight="1">
      <c r="A1046" t="s" s="842">
        <f>MID(D1046,LEN(C1046)+2,LEN(D1046)-LEN(C1046))</f>
        <v>88</v>
      </c>
      <c r="B1046" t="s" s="840">
        <f>IF(_xlfn.IFERROR(FIND("W",D1046,1),0)&lt;&gt;0,"W",0)</f>
        <v>793</v>
      </c>
      <c r="C1046" t="s" s="840">
        <v>420</v>
      </c>
      <c r="D1046" t="s" s="840">
        <v>1653</v>
      </c>
      <c r="E1046" s="51">
        <v>0</v>
      </c>
    </row>
    <row r="1047" s="827" customFormat="1" ht="15.35" customHeight="1">
      <c r="A1047" t="s" s="842">
        <f>MID(D1047,LEN(C1047)+2,LEN(D1047)-LEN(C1047))</f>
        <v>89</v>
      </c>
      <c r="B1047" t="s" s="840">
        <f>IF(_xlfn.IFERROR(FIND("W",D1047,1),0)&lt;&gt;0,"W",0)</f>
        <v>793</v>
      </c>
      <c r="C1047" t="s" s="840">
        <v>420</v>
      </c>
      <c r="D1047" t="s" s="840">
        <v>1654</v>
      </c>
      <c r="E1047" s="51">
        <v>0</v>
      </c>
    </row>
    <row r="1048" s="827" customFormat="1" ht="15.35" customHeight="1">
      <c r="A1048" t="s" s="842">
        <f>MID(D1048,LEN(C1048)+2,LEN(D1048)-LEN(C1048))</f>
        <v>77</v>
      </c>
      <c r="B1048" t="s" s="840">
        <f>IF(_xlfn.IFERROR(FIND("W",D1048,1),0)&lt;&gt;0,"W",0)</f>
        <v>793</v>
      </c>
      <c r="C1048" t="s" s="840">
        <v>423</v>
      </c>
      <c r="D1048" t="s" s="840">
        <v>1655</v>
      </c>
      <c r="E1048" s="51">
        <v>0</v>
      </c>
    </row>
    <row r="1049" s="827" customFormat="1" ht="15.35" customHeight="1">
      <c r="A1049" t="s" s="842">
        <f>MID(D1049,LEN(C1049)+2,LEN(D1049)-LEN(C1049))</f>
        <v>79</v>
      </c>
      <c r="B1049" t="s" s="840">
        <f>IF(_xlfn.IFERROR(FIND("W",D1049,1),0)&lt;&gt;0,"W",0)</f>
        <v>793</v>
      </c>
      <c r="C1049" t="s" s="840">
        <v>423</v>
      </c>
      <c r="D1049" t="s" s="840">
        <v>1656</v>
      </c>
      <c r="E1049" s="51">
        <v>0</v>
      </c>
    </row>
    <row r="1050" s="827" customFormat="1" ht="15.35" customHeight="1">
      <c r="A1050" t="s" s="842">
        <f>MID(D1050,LEN(C1050)+2,LEN(D1050)-LEN(C1050))</f>
        <v>80</v>
      </c>
      <c r="B1050" t="s" s="840">
        <f>IF(_xlfn.IFERROR(FIND("W",D1050,1),0)&lt;&gt;0,"W",0)</f>
        <v>793</v>
      </c>
      <c r="C1050" t="s" s="840">
        <v>423</v>
      </c>
      <c r="D1050" t="s" s="840">
        <v>1657</v>
      </c>
      <c r="E1050" s="51">
        <v>0</v>
      </c>
    </row>
    <row r="1051" s="827" customFormat="1" ht="15.35" customHeight="1">
      <c r="A1051" t="s" s="842">
        <f>MID(D1051,LEN(C1051)+2,LEN(D1051)-LEN(C1051))</f>
        <v>81</v>
      </c>
      <c r="B1051" t="s" s="840">
        <f>IF(_xlfn.IFERROR(FIND("W",D1051,1),0)&lt;&gt;0,"W",0)</f>
        <v>793</v>
      </c>
      <c r="C1051" t="s" s="840">
        <v>423</v>
      </c>
      <c r="D1051" t="s" s="840">
        <v>1658</v>
      </c>
      <c r="E1051" s="51">
        <v>0</v>
      </c>
    </row>
    <row r="1052" s="827" customFormat="1" ht="15.35" customHeight="1">
      <c r="A1052" t="s" s="842">
        <f>MID(D1052,LEN(C1052)+2,LEN(D1052)-LEN(C1052))</f>
        <v>82</v>
      </c>
      <c r="B1052" t="s" s="840">
        <f>IF(_xlfn.IFERROR(FIND("W",D1052,1),0)&lt;&gt;0,"W",0)</f>
        <v>793</v>
      </c>
      <c r="C1052" t="s" s="840">
        <v>423</v>
      </c>
      <c r="D1052" t="s" s="840">
        <v>1659</v>
      </c>
      <c r="E1052" s="51">
        <v>0</v>
      </c>
    </row>
    <row r="1053" s="827" customFormat="1" ht="15.35" customHeight="1">
      <c r="A1053" t="s" s="842">
        <f>MID(D1053,LEN(C1053)+2,LEN(D1053)-LEN(C1053))</f>
        <v>83</v>
      </c>
      <c r="B1053" t="s" s="840">
        <f>IF(_xlfn.IFERROR(FIND("W",D1053,1),0)&lt;&gt;0,"W",0)</f>
        <v>793</v>
      </c>
      <c r="C1053" t="s" s="840">
        <v>423</v>
      </c>
      <c r="D1053" t="s" s="840">
        <v>1660</v>
      </c>
      <c r="E1053" s="51">
        <v>0</v>
      </c>
    </row>
    <row r="1054" s="827" customFormat="1" ht="15.35" customHeight="1">
      <c r="A1054" t="s" s="842">
        <f>MID(D1054,LEN(C1054)+2,LEN(D1054)-LEN(C1054))</f>
        <v>87</v>
      </c>
      <c r="B1054" t="s" s="840">
        <f>IF(_xlfn.IFERROR(FIND("W",D1054,1),0)&lt;&gt;0,"W",0)</f>
        <v>793</v>
      </c>
      <c r="C1054" t="s" s="840">
        <v>423</v>
      </c>
      <c r="D1054" t="s" s="840">
        <v>1661</v>
      </c>
      <c r="E1054" s="51">
        <v>0</v>
      </c>
    </row>
    <row r="1055" s="827" customFormat="1" ht="15.35" customHeight="1">
      <c r="A1055" t="s" s="842">
        <f>MID(D1055,LEN(C1055)+2,LEN(D1055)-LEN(C1055))</f>
        <v>78</v>
      </c>
      <c r="B1055" t="s" s="840">
        <f>IF(_xlfn.IFERROR(FIND("W",D1055,1),0)&lt;&gt;0,"W",0)</f>
        <v>793</v>
      </c>
      <c r="C1055" t="s" s="840">
        <v>423</v>
      </c>
      <c r="D1055" t="s" s="840">
        <v>1662</v>
      </c>
      <c r="E1055" s="51">
        <v>0</v>
      </c>
    </row>
    <row r="1056" s="827" customFormat="1" ht="15.35" customHeight="1">
      <c r="A1056" t="s" s="842">
        <f>MID(D1056,LEN(C1056)+2,LEN(D1056)-LEN(C1056))</f>
        <v>84</v>
      </c>
      <c r="B1056" t="s" s="840">
        <f>IF(_xlfn.IFERROR(FIND("W",D1056,1),0)&lt;&gt;0,"W",0)</f>
        <v>793</v>
      </c>
      <c r="C1056" t="s" s="840">
        <v>423</v>
      </c>
      <c r="D1056" t="s" s="840">
        <v>1663</v>
      </c>
      <c r="E1056" s="51">
        <v>0</v>
      </c>
    </row>
    <row r="1057" s="827" customFormat="1" ht="15.35" customHeight="1">
      <c r="A1057" t="s" s="842">
        <f>MID(D1057,LEN(C1057)+2,LEN(D1057)-LEN(C1057))</f>
        <v>85</v>
      </c>
      <c r="B1057" t="s" s="840">
        <f>IF(_xlfn.IFERROR(FIND("W",D1057,1),0)&lt;&gt;0,"W",0)</f>
        <v>793</v>
      </c>
      <c r="C1057" t="s" s="840">
        <v>423</v>
      </c>
      <c r="D1057" t="s" s="840">
        <v>1664</v>
      </c>
      <c r="E1057" s="51">
        <v>0</v>
      </c>
    </row>
    <row r="1058" s="827" customFormat="1" ht="15.35" customHeight="1">
      <c r="A1058" t="s" s="842">
        <f>MID(D1058,LEN(C1058)+2,LEN(D1058)-LEN(C1058))</f>
        <v>86</v>
      </c>
      <c r="B1058" t="s" s="840">
        <f>IF(_xlfn.IFERROR(FIND("W",D1058,1),0)&lt;&gt;0,"W",0)</f>
        <v>793</v>
      </c>
      <c r="C1058" t="s" s="840">
        <v>423</v>
      </c>
      <c r="D1058" t="s" s="840">
        <v>1665</v>
      </c>
      <c r="E1058" s="51">
        <v>0</v>
      </c>
    </row>
    <row r="1059" s="827" customFormat="1" ht="15.35" customHeight="1">
      <c r="A1059" t="s" s="842">
        <f>MID(D1059,LEN(C1059)+2,LEN(D1059)-LEN(C1059))</f>
        <v>88</v>
      </c>
      <c r="B1059" t="s" s="840">
        <f>IF(_xlfn.IFERROR(FIND("W",D1059,1),0)&lt;&gt;0,"W",0)</f>
        <v>793</v>
      </c>
      <c r="C1059" t="s" s="840">
        <v>423</v>
      </c>
      <c r="D1059" t="s" s="840">
        <v>1666</v>
      </c>
      <c r="E1059" s="51">
        <v>0</v>
      </c>
    </row>
    <row r="1060" s="827" customFormat="1" ht="15.35" customHeight="1">
      <c r="A1060" t="s" s="842">
        <f>MID(D1060,LEN(C1060)+2,LEN(D1060)-LEN(C1060))</f>
        <v>89</v>
      </c>
      <c r="B1060" t="s" s="840">
        <f>IF(_xlfn.IFERROR(FIND("W",D1060,1),0)&lt;&gt;0,"W",0)</f>
        <v>793</v>
      </c>
      <c r="C1060" t="s" s="840">
        <v>423</v>
      </c>
      <c r="D1060" t="s" s="840">
        <v>1667</v>
      </c>
      <c r="E1060" s="51">
        <v>0</v>
      </c>
    </row>
    <row r="1061" s="827" customFormat="1" ht="15.35" customHeight="1">
      <c r="A1061" t="s" s="842">
        <f>MID(D1061,LEN(C1061)+2,LEN(D1061)-LEN(C1061))</f>
        <v>77</v>
      </c>
      <c r="B1061" t="s" s="840">
        <f>IF(_xlfn.IFERROR(FIND("W",D1061,1),0)&lt;&gt;0,"W",0)</f>
        <v>793</v>
      </c>
      <c r="C1061" t="s" s="840">
        <v>426</v>
      </c>
      <c r="D1061" t="s" s="840">
        <v>1668</v>
      </c>
      <c r="E1061" s="51">
        <v>0</v>
      </c>
    </row>
    <row r="1062" s="827" customFormat="1" ht="15.35" customHeight="1">
      <c r="A1062" t="s" s="842">
        <f>MID(D1062,LEN(C1062)+2,LEN(D1062)-LEN(C1062))</f>
        <v>79</v>
      </c>
      <c r="B1062" t="s" s="840">
        <f>IF(_xlfn.IFERROR(FIND("W",D1062,1),0)&lt;&gt;0,"W",0)</f>
        <v>793</v>
      </c>
      <c r="C1062" t="s" s="840">
        <v>426</v>
      </c>
      <c r="D1062" t="s" s="840">
        <v>1669</v>
      </c>
      <c r="E1062" s="51">
        <v>0</v>
      </c>
    </row>
    <row r="1063" s="827" customFormat="1" ht="15.35" customHeight="1">
      <c r="A1063" t="s" s="842">
        <f>MID(D1063,LEN(C1063)+2,LEN(D1063)-LEN(C1063))</f>
        <v>80</v>
      </c>
      <c r="B1063" t="s" s="840">
        <f>IF(_xlfn.IFERROR(FIND("W",D1063,1),0)&lt;&gt;0,"W",0)</f>
        <v>793</v>
      </c>
      <c r="C1063" t="s" s="840">
        <v>426</v>
      </c>
      <c r="D1063" t="s" s="840">
        <v>1670</v>
      </c>
      <c r="E1063" s="51">
        <v>0</v>
      </c>
    </row>
    <row r="1064" s="827" customFormat="1" ht="15.35" customHeight="1">
      <c r="A1064" t="s" s="842">
        <f>MID(D1064,LEN(C1064)+2,LEN(D1064)-LEN(C1064))</f>
        <v>81</v>
      </c>
      <c r="B1064" t="s" s="840">
        <f>IF(_xlfn.IFERROR(FIND("W",D1064,1),0)&lt;&gt;0,"W",0)</f>
        <v>793</v>
      </c>
      <c r="C1064" t="s" s="840">
        <v>426</v>
      </c>
      <c r="D1064" t="s" s="840">
        <v>1671</v>
      </c>
      <c r="E1064" s="51">
        <v>0</v>
      </c>
    </row>
    <row r="1065" s="827" customFormat="1" ht="15.35" customHeight="1">
      <c r="A1065" t="s" s="842">
        <f>MID(D1065,LEN(C1065)+2,LEN(D1065)-LEN(C1065))</f>
        <v>82</v>
      </c>
      <c r="B1065" t="s" s="840">
        <f>IF(_xlfn.IFERROR(FIND("W",D1065,1),0)&lt;&gt;0,"W",0)</f>
        <v>793</v>
      </c>
      <c r="C1065" t="s" s="840">
        <v>426</v>
      </c>
      <c r="D1065" t="s" s="840">
        <v>1672</v>
      </c>
      <c r="E1065" s="51">
        <v>0</v>
      </c>
    </row>
    <row r="1066" s="827" customFormat="1" ht="15.35" customHeight="1">
      <c r="A1066" t="s" s="842">
        <f>MID(D1066,LEN(C1066)+2,LEN(D1066)-LEN(C1066))</f>
        <v>83</v>
      </c>
      <c r="B1066" t="s" s="840">
        <f>IF(_xlfn.IFERROR(FIND("W",D1066,1),0)&lt;&gt;0,"W",0)</f>
        <v>793</v>
      </c>
      <c r="C1066" t="s" s="840">
        <v>426</v>
      </c>
      <c r="D1066" t="s" s="840">
        <v>1673</v>
      </c>
      <c r="E1066" s="51">
        <v>0</v>
      </c>
    </row>
    <row r="1067" s="827" customFormat="1" ht="15.35" customHeight="1">
      <c r="A1067" t="s" s="842">
        <f>MID(D1067,LEN(C1067)+2,LEN(D1067)-LEN(C1067))</f>
        <v>87</v>
      </c>
      <c r="B1067" t="s" s="840">
        <f>IF(_xlfn.IFERROR(FIND("W",D1067,1),0)&lt;&gt;0,"W",0)</f>
        <v>793</v>
      </c>
      <c r="C1067" t="s" s="840">
        <v>426</v>
      </c>
      <c r="D1067" t="s" s="840">
        <v>1674</v>
      </c>
      <c r="E1067" s="51">
        <v>0</v>
      </c>
    </row>
    <row r="1068" s="827" customFormat="1" ht="15.35" customHeight="1">
      <c r="A1068" t="s" s="842">
        <f>MID(D1068,LEN(C1068)+2,LEN(D1068)-LEN(C1068))</f>
        <v>78</v>
      </c>
      <c r="B1068" t="s" s="840">
        <f>IF(_xlfn.IFERROR(FIND("W",D1068,1),0)&lt;&gt;0,"W",0)</f>
        <v>793</v>
      </c>
      <c r="C1068" t="s" s="840">
        <v>426</v>
      </c>
      <c r="D1068" t="s" s="840">
        <v>1675</v>
      </c>
      <c r="E1068" s="51">
        <v>0</v>
      </c>
    </row>
    <row r="1069" s="827" customFormat="1" ht="15.35" customHeight="1">
      <c r="A1069" t="s" s="842">
        <f>MID(D1069,LEN(C1069)+2,LEN(D1069)-LEN(C1069))</f>
        <v>84</v>
      </c>
      <c r="B1069" t="s" s="840">
        <f>IF(_xlfn.IFERROR(FIND("W",D1069,1),0)&lt;&gt;0,"W",0)</f>
        <v>793</v>
      </c>
      <c r="C1069" t="s" s="840">
        <v>426</v>
      </c>
      <c r="D1069" t="s" s="840">
        <v>1676</v>
      </c>
      <c r="E1069" s="51">
        <v>0</v>
      </c>
    </row>
    <row r="1070" s="827" customFormat="1" ht="15.35" customHeight="1">
      <c r="A1070" t="s" s="842">
        <f>MID(D1070,LEN(C1070)+2,LEN(D1070)-LEN(C1070))</f>
        <v>85</v>
      </c>
      <c r="B1070" t="s" s="840">
        <f>IF(_xlfn.IFERROR(FIND("W",D1070,1),0)&lt;&gt;0,"W",0)</f>
        <v>793</v>
      </c>
      <c r="C1070" t="s" s="840">
        <v>426</v>
      </c>
      <c r="D1070" t="s" s="840">
        <v>1677</v>
      </c>
      <c r="E1070" s="51">
        <v>0</v>
      </c>
    </row>
    <row r="1071" s="827" customFormat="1" ht="15.35" customHeight="1">
      <c r="A1071" t="s" s="842">
        <f>MID(D1071,LEN(C1071)+2,LEN(D1071)-LEN(C1071))</f>
        <v>86</v>
      </c>
      <c r="B1071" t="s" s="840">
        <f>IF(_xlfn.IFERROR(FIND("W",D1071,1),0)&lt;&gt;0,"W",0)</f>
        <v>793</v>
      </c>
      <c r="C1071" t="s" s="840">
        <v>426</v>
      </c>
      <c r="D1071" t="s" s="840">
        <v>1678</v>
      </c>
      <c r="E1071" s="51">
        <v>0</v>
      </c>
    </row>
    <row r="1072" s="827" customFormat="1" ht="15.35" customHeight="1">
      <c r="A1072" t="s" s="842">
        <f>MID(D1072,LEN(C1072)+2,LEN(D1072)-LEN(C1072))</f>
        <v>88</v>
      </c>
      <c r="B1072" t="s" s="840">
        <f>IF(_xlfn.IFERROR(FIND("W",D1072,1),0)&lt;&gt;0,"W",0)</f>
        <v>793</v>
      </c>
      <c r="C1072" t="s" s="840">
        <v>426</v>
      </c>
      <c r="D1072" t="s" s="840">
        <v>1679</v>
      </c>
      <c r="E1072" s="51">
        <v>0</v>
      </c>
    </row>
    <row r="1073" s="827" customFormat="1" ht="15.35" customHeight="1">
      <c r="A1073" t="s" s="842">
        <f>MID(D1073,LEN(C1073)+2,LEN(D1073)-LEN(C1073))</f>
        <v>89</v>
      </c>
      <c r="B1073" t="s" s="840">
        <f>IF(_xlfn.IFERROR(FIND("W",D1073,1),0)&lt;&gt;0,"W",0)</f>
        <v>793</v>
      </c>
      <c r="C1073" t="s" s="840">
        <v>426</v>
      </c>
      <c r="D1073" t="s" s="840">
        <v>1680</v>
      </c>
      <c r="E1073" s="51">
        <v>0</v>
      </c>
    </row>
    <row r="1074" s="827" customFormat="1" ht="15.35" customHeight="1">
      <c r="A1074" t="s" s="842">
        <f>MID(D1074,LEN(C1074)+2,LEN(D1074)-LEN(C1074))</f>
        <v>77</v>
      </c>
      <c r="B1074" t="s" s="840">
        <f>IF(_xlfn.IFERROR(FIND("W",D1074,1),0)&lt;&gt;0,"W",0)</f>
        <v>793</v>
      </c>
      <c r="C1074" t="s" s="840">
        <v>429</v>
      </c>
      <c r="D1074" t="s" s="840">
        <v>1681</v>
      </c>
      <c r="E1074" s="51">
        <v>0</v>
      </c>
    </row>
    <row r="1075" s="827" customFormat="1" ht="15.35" customHeight="1">
      <c r="A1075" t="s" s="842">
        <f>MID(D1075,LEN(C1075)+2,LEN(D1075)-LEN(C1075))</f>
        <v>79</v>
      </c>
      <c r="B1075" t="s" s="840">
        <f>IF(_xlfn.IFERROR(FIND("W",D1075,1),0)&lt;&gt;0,"W",0)</f>
        <v>793</v>
      </c>
      <c r="C1075" t="s" s="840">
        <v>429</v>
      </c>
      <c r="D1075" t="s" s="840">
        <v>1682</v>
      </c>
      <c r="E1075" s="51">
        <v>0</v>
      </c>
    </row>
    <row r="1076" s="827" customFormat="1" ht="15.35" customHeight="1">
      <c r="A1076" t="s" s="842">
        <f>MID(D1076,LEN(C1076)+2,LEN(D1076)-LEN(C1076))</f>
        <v>80</v>
      </c>
      <c r="B1076" t="s" s="840">
        <f>IF(_xlfn.IFERROR(FIND("W",D1076,1),0)&lt;&gt;0,"W",0)</f>
        <v>793</v>
      </c>
      <c r="C1076" t="s" s="840">
        <v>429</v>
      </c>
      <c r="D1076" t="s" s="840">
        <v>1683</v>
      </c>
      <c r="E1076" s="51">
        <v>0</v>
      </c>
    </row>
    <row r="1077" s="827" customFormat="1" ht="15.35" customHeight="1">
      <c r="A1077" t="s" s="842">
        <f>MID(D1077,LEN(C1077)+2,LEN(D1077)-LEN(C1077))</f>
        <v>81</v>
      </c>
      <c r="B1077" t="s" s="840">
        <f>IF(_xlfn.IFERROR(FIND("W",D1077,1),0)&lt;&gt;0,"W",0)</f>
        <v>793</v>
      </c>
      <c r="C1077" t="s" s="840">
        <v>429</v>
      </c>
      <c r="D1077" t="s" s="840">
        <v>1684</v>
      </c>
      <c r="E1077" s="51">
        <v>0</v>
      </c>
    </row>
    <row r="1078" s="827" customFormat="1" ht="15.35" customHeight="1">
      <c r="A1078" t="s" s="842">
        <f>MID(D1078,LEN(C1078)+2,LEN(D1078)-LEN(C1078))</f>
        <v>82</v>
      </c>
      <c r="B1078" t="s" s="840">
        <f>IF(_xlfn.IFERROR(FIND("W",D1078,1),0)&lt;&gt;0,"W",0)</f>
        <v>793</v>
      </c>
      <c r="C1078" t="s" s="840">
        <v>429</v>
      </c>
      <c r="D1078" t="s" s="840">
        <v>1685</v>
      </c>
      <c r="E1078" s="51">
        <v>0</v>
      </c>
    </row>
    <row r="1079" s="827" customFormat="1" ht="15.35" customHeight="1">
      <c r="A1079" t="s" s="842">
        <f>MID(D1079,LEN(C1079)+2,LEN(D1079)-LEN(C1079))</f>
        <v>83</v>
      </c>
      <c r="B1079" t="s" s="840">
        <f>IF(_xlfn.IFERROR(FIND("W",D1079,1),0)&lt;&gt;0,"W",0)</f>
        <v>793</v>
      </c>
      <c r="C1079" t="s" s="840">
        <v>429</v>
      </c>
      <c r="D1079" t="s" s="840">
        <v>1686</v>
      </c>
      <c r="E1079" s="51">
        <v>0</v>
      </c>
    </row>
    <row r="1080" s="827" customFormat="1" ht="15.35" customHeight="1">
      <c r="A1080" t="s" s="842">
        <f>MID(D1080,LEN(C1080)+2,LEN(D1080)-LEN(C1080))</f>
        <v>87</v>
      </c>
      <c r="B1080" t="s" s="840">
        <f>IF(_xlfn.IFERROR(FIND("W",D1080,1),0)&lt;&gt;0,"W",0)</f>
        <v>793</v>
      </c>
      <c r="C1080" t="s" s="840">
        <v>429</v>
      </c>
      <c r="D1080" t="s" s="840">
        <v>1687</v>
      </c>
      <c r="E1080" s="51">
        <v>0</v>
      </c>
    </row>
    <row r="1081" s="827" customFormat="1" ht="15.35" customHeight="1">
      <c r="A1081" t="s" s="842">
        <f>MID(D1081,LEN(C1081)+2,LEN(D1081)-LEN(C1081))</f>
        <v>78</v>
      </c>
      <c r="B1081" t="s" s="840">
        <f>IF(_xlfn.IFERROR(FIND("W",D1081,1),0)&lt;&gt;0,"W",0)</f>
        <v>793</v>
      </c>
      <c r="C1081" t="s" s="840">
        <v>429</v>
      </c>
      <c r="D1081" t="s" s="840">
        <v>1688</v>
      </c>
      <c r="E1081" s="51">
        <v>0</v>
      </c>
    </row>
    <row r="1082" s="827" customFormat="1" ht="15.35" customHeight="1">
      <c r="A1082" t="s" s="842">
        <f>MID(D1082,LEN(C1082)+2,LEN(D1082)-LEN(C1082))</f>
        <v>84</v>
      </c>
      <c r="B1082" t="s" s="840">
        <f>IF(_xlfn.IFERROR(FIND("W",D1082,1),0)&lt;&gt;0,"W",0)</f>
        <v>793</v>
      </c>
      <c r="C1082" t="s" s="840">
        <v>429</v>
      </c>
      <c r="D1082" t="s" s="840">
        <v>1689</v>
      </c>
      <c r="E1082" s="51">
        <v>0</v>
      </c>
    </row>
    <row r="1083" s="827" customFormat="1" ht="15.35" customHeight="1">
      <c r="A1083" t="s" s="842">
        <f>MID(D1083,LEN(C1083)+2,LEN(D1083)-LEN(C1083))</f>
        <v>85</v>
      </c>
      <c r="B1083" t="s" s="840">
        <f>IF(_xlfn.IFERROR(FIND("W",D1083,1),0)&lt;&gt;0,"W",0)</f>
        <v>793</v>
      </c>
      <c r="C1083" t="s" s="840">
        <v>429</v>
      </c>
      <c r="D1083" t="s" s="840">
        <v>1690</v>
      </c>
      <c r="E1083" s="51">
        <v>0</v>
      </c>
    </row>
    <row r="1084" s="827" customFormat="1" ht="15.35" customHeight="1">
      <c r="A1084" t="s" s="842">
        <f>MID(D1084,LEN(C1084)+2,LEN(D1084)-LEN(C1084))</f>
        <v>86</v>
      </c>
      <c r="B1084" t="s" s="840">
        <f>IF(_xlfn.IFERROR(FIND("W",D1084,1),0)&lt;&gt;0,"W",0)</f>
        <v>793</v>
      </c>
      <c r="C1084" t="s" s="840">
        <v>429</v>
      </c>
      <c r="D1084" t="s" s="840">
        <v>1691</v>
      </c>
      <c r="E1084" s="51">
        <v>0</v>
      </c>
    </row>
    <row r="1085" s="827" customFormat="1" ht="15.35" customHeight="1">
      <c r="A1085" t="s" s="842">
        <f>MID(D1085,LEN(C1085)+2,LEN(D1085)-LEN(C1085))</f>
        <v>88</v>
      </c>
      <c r="B1085" t="s" s="840">
        <f>IF(_xlfn.IFERROR(FIND("W",D1085,1),0)&lt;&gt;0,"W",0)</f>
        <v>793</v>
      </c>
      <c r="C1085" t="s" s="840">
        <v>429</v>
      </c>
      <c r="D1085" t="s" s="840">
        <v>1692</v>
      </c>
      <c r="E1085" s="51">
        <v>0</v>
      </c>
    </row>
    <row r="1086" s="827" customFormat="1" ht="15.35" customHeight="1">
      <c r="A1086" t="s" s="842">
        <f>MID(D1086,LEN(C1086)+2,LEN(D1086)-LEN(C1086))</f>
        <v>89</v>
      </c>
      <c r="B1086" t="s" s="840">
        <f>IF(_xlfn.IFERROR(FIND("W",D1086,1),0)&lt;&gt;0,"W",0)</f>
        <v>793</v>
      </c>
      <c r="C1086" t="s" s="840">
        <v>429</v>
      </c>
      <c r="D1086" t="s" s="840">
        <v>1693</v>
      </c>
      <c r="E1086" s="51">
        <v>0</v>
      </c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8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K87"/>
  <sheetViews>
    <sheetView workbookViewId="0" showGridLines="0" defaultGridColor="1"/>
  </sheetViews>
  <sheetFormatPr defaultColWidth="12.3333" defaultRowHeight="23.15" customHeight="1" outlineLevelRow="0" outlineLevelCol="0"/>
  <cols>
    <col min="1" max="2" hidden="1" width="12.3333" style="844" customWidth="1"/>
    <col min="3" max="3" width="14.6719" style="844" customWidth="1"/>
    <col min="4" max="17" width="6.5" style="844" customWidth="1"/>
    <col min="18" max="37" width="12.3516" style="844" customWidth="1"/>
    <col min="38" max="16384" width="12.3516" style="844" customWidth="1"/>
  </cols>
  <sheetData>
    <row r="1" ht="23.15" customHeight="1">
      <c r="A1" s="845"/>
      <c r="B1" s="845"/>
      <c r="C1" t="s" s="846">
        <v>1694</v>
      </c>
      <c r="D1" s="847"/>
      <c r="E1" s="847"/>
      <c r="F1" s="847"/>
      <c r="G1" s="847"/>
      <c r="H1" s="847"/>
      <c r="I1" s="847"/>
      <c r="J1" s="847"/>
      <c r="K1" s="847"/>
      <c r="L1" s="847"/>
      <c r="M1" s="847"/>
      <c r="N1" s="73"/>
      <c r="O1" s="73"/>
      <c r="P1" s="73"/>
      <c r="Q1" s="73"/>
      <c r="R1" s="73"/>
      <c r="S1" s="73"/>
      <c r="T1" s="73"/>
      <c r="U1" s="73"/>
      <c r="V1" s="73"/>
      <c r="W1" s="73"/>
      <c r="X1" s="73"/>
      <c r="Y1" s="73"/>
      <c r="Z1" s="73"/>
      <c r="AA1" s="73"/>
      <c r="AB1" s="73"/>
      <c r="AC1" s="73"/>
      <c r="AD1" s="73"/>
      <c r="AE1" s="73"/>
      <c r="AF1" s="73"/>
      <c r="AG1" s="73"/>
      <c r="AH1" s="73"/>
      <c r="AI1" s="73"/>
      <c r="AJ1" s="73"/>
      <c r="AK1" s="752"/>
    </row>
    <row r="2" ht="32.9" customHeight="1">
      <c r="A2" s="848">
        <f>'GRP - PRODUCTION LIST'!A3</f>
        <v>0</v>
      </c>
      <c r="B2" s="848"/>
      <c r="C2" s="849">
        <f>'GRP - PRODUCTION LIST'!A3</f>
        <v>0</v>
      </c>
      <c r="D2" s="850"/>
      <c r="E2" s="850"/>
      <c r="F2" s="850"/>
      <c r="G2" s="850"/>
      <c r="H2" s="850"/>
      <c r="I2" s="850"/>
      <c r="J2" s="850"/>
      <c r="K2" s="851"/>
      <c r="L2" s="852">
        <f>'GRP - PRODUCTION LIST'!Q3</f>
        <v>0</v>
      </c>
      <c r="M2" s="852"/>
      <c r="N2" s="853"/>
      <c r="O2" s="854"/>
      <c r="P2" s="854"/>
      <c r="Q2" s="855">
        <f>SUM(Q4:Q82)</f>
        <v>0</v>
      </c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9"/>
      <c r="AH2" s="79"/>
      <c r="AI2" s="79"/>
      <c r="AJ2" s="79"/>
      <c r="AK2" s="791"/>
    </row>
    <row r="3" ht="28.5" customHeight="1">
      <c r="A3" t="s" s="856">
        <v>510</v>
      </c>
      <c r="B3" t="s" s="857">
        <v>509</v>
      </c>
      <c r="C3" t="s" s="858">
        <v>31</v>
      </c>
      <c r="D3" t="s" s="859">
        <v>181</v>
      </c>
      <c r="E3" t="s" s="859">
        <v>182</v>
      </c>
      <c r="F3" t="s" s="859">
        <v>183</v>
      </c>
      <c r="G3" t="s" s="859">
        <v>184</v>
      </c>
      <c r="H3" t="s" s="859">
        <v>185</v>
      </c>
      <c r="I3" t="s" s="859">
        <v>186</v>
      </c>
      <c r="J3" t="s" s="859">
        <v>187</v>
      </c>
      <c r="K3" t="s" s="859">
        <v>188</v>
      </c>
      <c r="L3" t="s" s="859">
        <v>189</v>
      </c>
      <c r="M3" t="s" s="859">
        <v>190</v>
      </c>
      <c r="N3" t="s" s="859">
        <v>191</v>
      </c>
      <c r="O3" t="s" s="859">
        <v>192</v>
      </c>
      <c r="P3" t="s" s="859">
        <v>193</v>
      </c>
      <c r="Q3" t="s" s="857">
        <v>179</v>
      </c>
      <c r="R3" s="860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1"/>
    </row>
    <row r="4" ht="23.15" customHeight="1">
      <c r="A4" s="861"/>
      <c r="B4" s="862"/>
      <c r="C4" t="s" s="863">
        <f>'DELTA WOOD'!D12</f>
        <v>1695</v>
      </c>
      <c r="D4" s="864">
        <f>IF('DELTA WOOD'!AC12=0,0,'DELTA WOOD'!AC12)+IF('DELTA WOOD'!AC$15=0,0,'DELTA WOOD'!AC$15)</f>
        <v>0</v>
      </c>
      <c r="E4" s="864">
        <f>IF('DELTA WOOD'!AD12=0,0,'DELTA WOOD'!AD12)+IF('DELTA WOOD'!AD$15=0,0,'DELTA WOOD'!AD$15)</f>
        <v>0</v>
      </c>
      <c r="F4" s="864">
        <f>IF('DELTA WOOD'!AE12=0,0,'DELTA WOOD'!AE12)+IF('DELTA WOOD'!AE$15=0,0,'DELTA WOOD'!AE$15)</f>
        <v>0</v>
      </c>
      <c r="G4" s="864">
        <f>IF('DELTA WOOD'!AF12=0,0,'DELTA WOOD'!AF12)+IF('DELTA WOOD'!AF$15=0,0,'DELTA WOOD'!AF$15)</f>
        <v>0</v>
      </c>
      <c r="H4" s="864">
        <f>IF('DELTA WOOD'!AG12=0,0,'DELTA WOOD'!AG12)+IF('DELTA WOOD'!AG$15=0,0,'DELTA WOOD'!AG$15)</f>
        <v>0</v>
      </c>
      <c r="I4" s="864">
        <f>IF('DELTA WOOD'!AH12=0,0,'DELTA WOOD'!AH12)+IF('DELTA WOOD'!AH$15=0,0,'DELTA WOOD'!AH$15)</f>
        <v>0</v>
      </c>
      <c r="J4" s="864">
        <f>IF('DELTA WOOD'!AI12=0,0,'DELTA WOOD'!AI12)+IF('DELTA WOOD'!AI$15=0,0,'DELTA WOOD'!AI$15)</f>
        <v>0</v>
      </c>
      <c r="K4" s="864">
        <f>IF('DELTA WOOD'!AJ12=0,0,'DELTA WOOD'!AJ12)+IF('DELTA WOOD'!AJ$15=0,0,'DELTA WOOD'!AJ$15)</f>
        <v>0</v>
      </c>
      <c r="L4" s="864">
        <f>IF('DELTA WOOD'!AK12=0,0,'DELTA WOOD'!AK12)+IF('DELTA WOOD'!AK$15=0,0,'DELTA WOOD'!AK$15)</f>
        <v>0</v>
      </c>
      <c r="M4" s="864">
        <f>IF('DELTA WOOD'!AL12=0,0,'DELTA WOOD'!AL12)+IF('DELTA WOOD'!AL$15=0,0,'DELTA WOOD'!AL$15)</f>
        <v>0</v>
      </c>
      <c r="N4" s="864">
        <f>IF('DELTA WOOD'!AM12=0,0,'DELTA WOOD'!AM12)+IF('DELTA WOOD'!AM$15=0,0,'DELTA WOOD'!AM$15)</f>
        <v>0</v>
      </c>
      <c r="O4" s="864">
        <f>IF('DELTA WOOD'!AN12=0,0,'DELTA WOOD'!AN12)+IF('DELTA WOOD'!AN$15=0,0,'DELTA WOOD'!AN$15)</f>
        <v>0</v>
      </c>
      <c r="P4" s="864">
        <f>IF('DELTA WOOD'!AO12=0,0,'DELTA WOOD'!AO12)+IF('DELTA WOOD'!AO$15=0,0,'DELTA WOOD'!AO$15)</f>
        <v>0</v>
      </c>
      <c r="Q4" s="864">
        <f>SUM(D4:P4)</f>
        <v>0</v>
      </c>
      <c r="R4" s="860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  <c r="AD4" s="79"/>
      <c r="AE4" s="79"/>
      <c r="AF4" s="79"/>
      <c r="AG4" s="79"/>
      <c r="AH4" s="79"/>
      <c r="AI4" s="79"/>
      <c r="AJ4" s="79"/>
      <c r="AK4" s="791"/>
    </row>
    <row r="5" ht="23.15" customHeight="1">
      <c r="A5" s="865"/>
      <c r="B5" s="866">
        <f>SUM(C5:M5)</f>
        <v>0</v>
      </c>
      <c r="C5" t="s" s="863">
        <f>'DELTA WOOD'!D13</f>
        <v>1696</v>
      </c>
      <c r="D5" s="864">
        <f>IF('DELTA WOOD'!AC13=0,0,'DELTA WOOD'!AC13)+IF('DELTA WOOD'!AC$15=0,0,'DELTA WOOD'!AC$15)</f>
        <v>0</v>
      </c>
      <c r="E5" s="864">
        <f>IF('DELTA WOOD'!AD13=0,0,'DELTA WOOD'!AD13)+IF('DELTA WOOD'!AD$15=0,0,'DELTA WOOD'!AD$15)</f>
        <v>0</v>
      </c>
      <c r="F5" s="864">
        <f>IF('DELTA WOOD'!AE13=0,0,'DELTA WOOD'!AE13)+IF('DELTA WOOD'!AE$15=0,0,'DELTA WOOD'!AE$15)</f>
        <v>0</v>
      </c>
      <c r="G5" s="864">
        <f>IF('DELTA WOOD'!AF13=0,0,'DELTA WOOD'!AF13)+IF('DELTA WOOD'!AF$15=0,0,'DELTA WOOD'!AF$15)</f>
        <v>0</v>
      </c>
      <c r="H5" s="864">
        <f>IF('DELTA WOOD'!AG13=0,0,'DELTA WOOD'!AG13)+IF('DELTA WOOD'!AG$15=0,0,'DELTA WOOD'!AG$15)</f>
        <v>0</v>
      </c>
      <c r="I5" s="864">
        <f>IF('DELTA WOOD'!AH13=0,0,'DELTA WOOD'!AH13)+IF('DELTA WOOD'!AH$15=0,0,'DELTA WOOD'!AH$15)</f>
        <v>0</v>
      </c>
      <c r="J5" s="864">
        <f>IF('DELTA WOOD'!AI13=0,0,'DELTA WOOD'!AI13)+IF('DELTA WOOD'!AI$15=0,0,'DELTA WOOD'!AI$15)</f>
        <v>0</v>
      </c>
      <c r="K5" s="864">
        <f>IF('DELTA WOOD'!AJ13=0,0,'DELTA WOOD'!AJ13)+IF('DELTA WOOD'!AJ$15=0,0,'DELTA WOOD'!AJ$15)</f>
        <v>0</v>
      </c>
      <c r="L5" s="864">
        <f>IF('DELTA WOOD'!AK13=0,0,'DELTA WOOD'!AK13)+IF('DELTA WOOD'!AK$15=0,0,'DELTA WOOD'!AK$15)</f>
        <v>0</v>
      </c>
      <c r="M5" s="864">
        <f>IF('DELTA WOOD'!AL13=0,0,'DELTA WOOD'!AL13)+IF('DELTA WOOD'!AL$15=0,0,'DELTA WOOD'!AL$15)</f>
        <v>0</v>
      </c>
      <c r="N5" s="864">
        <f>IF('DELTA WOOD'!AM13=0,0,'DELTA WOOD'!AM13)+IF('DELTA WOOD'!AM$15=0,0,'DELTA WOOD'!AM$15)</f>
        <v>0</v>
      </c>
      <c r="O5" s="864">
        <f>IF('DELTA WOOD'!AN13=0,0,'DELTA WOOD'!AN13)+IF('DELTA WOOD'!AN$15=0,0,'DELTA WOOD'!AN$15)</f>
        <v>0</v>
      </c>
      <c r="P5" s="864">
        <f>IF('DELTA WOOD'!AO13=0,0,'DELTA WOOD'!AO13)+IF('DELTA WOOD'!AO$15=0,0,'DELTA WOOD'!AO$15)</f>
        <v>0</v>
      </c>
      <c r="Q5" s="864">
        <f>SUM(D5:P5)</f>
        <v>0</v>
      </c>
      <c r="R5" s="860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1"/>
    </row>
    <row r="6" ht="23.15" customHeight="1">
      <c r="A6" s="787">
        <f>B6*'DELTA GRP'!X12</f>
        <v>0</v>
      </c>
      <c r="B6" s="866">
        <f>SUM(C6:M6)</f>
        <v>0</v>
      </c>
      <c r="C6" t="s" s="863">
        <f>'DELTA WOOD'!D14</f>
        <v>1697</v>
      </c>
      <c r="D6" s="864">
        <f>IF('DELTA WOOD'!AC14=0,0,'DELTA WOOD'!AC14)+IF('DELTA WOOD'!AC$15=0,0,'DELTA WOOD'!AC$15)</f>
        <v>0</v>
      </c>
      <c r="E6" s="864">
        <f>IF('DELTA WOOD'!AD14=0,0,'DELTA WOOD'!AD14)+IF('DELTA WOOD'!AD$15=0,0,'DELTA WOOD'!AD$15)</f>
        <v>0</v>
      </c>
      <c r="F6" s="864">
        <f>IF('DELTA WOOD'!AE14=0,0,'DELTA WOOD'!AE14)+IF('DELTA WOOD'!AE$15=0,0,'DELTA WOOD'!AE$15)</f>
        <v>0</v>
      </c>
      <c r="G6" s="864">
        <f>IF('DELTA WOOD'!AF14=0,0,'DELTA WOOD'!AF14)+IF('DELTA WOOD'!AF$15=0,0,'DELTA WOOD'!AF$15)</f>
        <v>0</v>
      </c>
      <c r="H6" s="864">
        <f>IF('DELTA WOOD'!AG14=0,0,'DELTA WOOD'!AG14)+IF('DELTA WOOD'!AG$15=0,0,'DELTA WOOD'!AG$15)</f>
        <v>0</v>
      </c>
      <c r="I6" s="864">
        <f>IF('DELTA WOOD'!AH14=0,0,'DELTA WOOD'!AH14)+IF('DELTA WOOD'!AH$15=0,0,'DELTA WOOD'!AH$15)</f>
        <v>0</v>
      </c>
      <c r="J6" s="864">
        <f>IF('DELTA WOOD'!AI14=0,0,'DELTA WOOD'!AI14)+IF('DELTA WOOD'!AI$15=0,0,'DELTA WOOD'!AI$15)</f>
        <v>0</v>
      </c>
      <c r="K6" s="864">
        <f>IF('DELTA WOOD'!AJ14=0,0,'DELTA WOOD'!AJ14)+IF('DELTA WOOD'!AJ$15=0,0,'DELTA WOOD'!AJ$15)</f>
        <v>0</v>
      </c>
      <c r="L6" s="864">
        <f>IF('DELTA WOOD'!AK14=0,0,'DELTA WOOD'!AK14)+IF('DELTA WOOD'!AK$15=0,0,'DELTA WOOD'!AK$15)</f>
        <v>0</v>
      </c>
      <c r="M6" s="864">
        <f>IF('DELTA WOOD'!AL14=0,0,'DELTA WOOD'!AL14)+IF('DELTA WOOD'!AL$15=0,0,'DELTA WOOD'!AL$15)</f>
        <v>0</v>
      </c>
      <c r="N6" s="864">
        <f>IF('DELTA WOOD'!AM14=0,0,'DELTA WOOD'!AM14)+IF('DELTA WOOD'!AM$15=0,0,'DELTA WOOD'!AM$15)</f>
        <v>0</v>
      </c>
      <c r="O6" s="864">
        <f>IF('DELTA WOOD'!AN14=0,0,'DELTA WOOD'!AN14)+IF('DELTA WOOD'!AN$15=0,0,'DELTA WOOD'!AN$15)</f>
        <v>0</v>
      </c>
      <c r="P6" s="864">
        <f>IF('DELTA WOOD'!AO14=0,0,'DELTA WOOD'!AO14)+IF('DELTA WOOD'!AO$15=0,0,'DELTA WOOD'!AO$15)</f>
        <v>0</v>
      </c>
      <c r="Q6" s="864">
        <f>SUM(D6:P6)</f>
        <v>0</v>
      </c>
      <c r="R6" s="860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  <c r="AD6" s="79"/>
      <c r="AE6" s="79"/>
      <c r="AF6" s="79"/>
      <c r="AG6" s="79"/>
      <c r="AH6" s="79"/>
      <c r="AI6" s="79"/>
      <c r="AJ6" s="79"/>
      <c r="AK6" s="791"/>
    </row>
    <row r="7" ht="23.15" customHeight="1">
      <c r="A7" s="865"/>
      <c r="B7" s="866">
        <f>SUM(C7:M7)</f>
        <v>0</v>
      </c>
      <c r="C7" s="867">
        <f>'DELTA WOOD'!D16</f>
        <v>0</v>
      </c>
      <c r="D7" s="864"/>
      <c r="E7" s="864"/>
      <c r="F7" s="864"/>
      <c r="G7" s="864"/>
      <c r="H7" s="864"/>
      <c r="I7" s="864"/>
      <c r="J7" s="864"/>
      <c r="K7" s="864"/>
      <c r="L7" s="864"/>
      <c r="M7" s="864"/>
      <c r="N7" s="864"/>
      <c r="O7" s="864"/>
      <c r="P7" s="864"/>
      <c r="Q7" s="864">
        <f>SUM(D7:P7)</f>
        <v>0</v>
      </c>
      <c r="R7" s="860"/>
      <c r="S7" s="79"/>
      <c r="T7" s="79"/>
      <c r="U7" s="79"/>
      <c r="V7" s="79"/>
      <c r="W7" s="79"/>
      <c r="X7" s="79"/>
      <c r="Y7" s="79"/>
      <c r="Z7" s="79"/>
      <c r="AA7" s="79"/>
      <c r="AB7" s="79"/>
      <c r="AC7" s="79"/>
      <c r="AD7" s="79"/>
      <c r="AE7" s="79"/>
      <c r="AF7" s="79"/>
      <c r="AG7" s="79"/>
      <c r="AH7" s="79"/>
      <c r="AI7" s="79"/>
      <c r="AJ7" s="79"/>
      <c r="AK7" s="791"/>
    </row>
    <row r="8" ht="23.15" customHeight="1">
      <c r="A8" s="865"/>
      <c r="B8" s="866">
        <f>SUM(C8:M8)</f>
        <v>0</v>
      </c>
      <c r="C8" t="s" s="863">
        <f>'DELTA WOOD'!D17</f>
        <v>1698</v>
      </c>
      <c r="D8" s="864">
        <f>IF('DELTA WOOD'!AC17=0,0,'DELTA WOOD'!AC17)+IF('DELTA WOOD'!AC$21=0,0,'DELTA WOOD'!AC$21)</f>
        <v>0</v>
      </c>
      <c r="E8" s="864">
        <f>IF('DELTA WOOD'!AD17=0,0,'DELTA WOOD'!AD17)+IF('DELTA WOOD'!AD$21=0,0,'DELTA WOOD'!AD$21)</f>
        <v>0</v>
      </c>
      <c r="F8" s="864">
        <f>IF('DELTA WOOD'!AE17=0,0,'DELTA WOOD'!AE17)+IF('DELTA WOOD'!AE$21=0,0,'DELTA WOOD'!AE$21)</f>
        <v>0</v>
      </c>
      <c r="G8" s="864">
        <f>IF('DELTA WOOD'!AF17=0,0,'DELTA WOOD'!AF17)+IF('DELTA WOOD'!AF$21=0,0,'DELTA WOOD'!AF$21)</f>
        <v>0</v>
      </c>
      <c r="H8" s="864">
        <f>IF('DELTA WOOD'!AG17=0,0,'DELTA WOOD'!AG17)+IF('DELTA WOOD'!AG$21=0,0,'DELTA WOOD'!AG$21)</f>
        <v>0</v>
      </c>
      <c r="I8" s="864">
        <f>IF('DELTA WOOD'!AH17=0,0,'DELTA WOOD'!AH17)+IF('DELTA WOOD'!AH$21=0,0,'DELTA WOOD'!AH$21)</f>
        <v>0</v>
      </c>
      <c r="J8" s="864">
        <f>IF('DELTA WOOD'!AI17=0,0,'DELTA WOOD'!AI17)+IF('DELTA WOOD'!AI$21=0,0,'DELTA WOOD'!AI$21)</f>
        <v>0</v>
      </c>
      <c r="K8" s="864">
        <f>IF('DELTA WOOD'!AJ17=0,0,'DELTA WOOD'!AJ17)+IF('DELTA WOOD'!AJ$21=0,0,'DELTA WOOD'!AJ$21)</f>
        <v>0</v>
      </c>
      <c r="L8" s="864">
        <f>IF('DELTA WOOD'!AK17=0,0,'DELTA WOOD'!AK17)+IF('DELTA WOOD'!AK$21=0,0,'DELTA WOOD'!AK$21)</f>
        <v>0</v>
      </c>
      <c r="M8" s="864">
        <f>IF('DELTA WOOD'!AL17=0,0,'DELTA WOOD'!AL17)+IF('DELTA WOOD'!AL$21=0,0,'DELTA WOOD'!AL$21)</f>
        <v>0</v>
      </c>
      <c r="N8" s="864">
        <f>IF('DELTA WOOD'!AM17=0,0,'DELTA WOOD'!AM17)+IF('DELTA WOOD'!AM$21=0,0,'DELTA WOOD'!AM$21)</f>
        <v>0</v>
      </c>
      <c r="O8" s="864">
        <f>IF('DELTA WOOD'!AN17=0,0,'DELTA WOOD'!AN17)+IF('DELTA WOOD'!AN$21=0,0,'DELTA WOOD'!AN$21)</f>
        <v>0</v>
      </c>
      <c r="P8" s="864">
        <f>IF('DELTA WOOD'!AO17=0,0,'DELTA WOOD'!AO17)+IF('DELTA WOOD'!AO$21=0,0,'DELTA WOOD'!AO$21)</f>
        <v>0</v>
      </c>
      <c r="Q8" s="864">
        <f>SUM(D8:P8)</f>
        <v>0</v>
      </c>
      <c r="R8" s="860"/>
      <c r="S8" s="79"/>
      <c r="T8" s="79"/>
      <c r="U8" s="79"/>
      <c r="V8" s="79"/>
      <c r="W8" s="79"/>
      <c r="X8" s="79"/>
      <c r="Y8" s="79"/>
      <c r="Z8" s="79"/>
      <c r="AA8" s="79"/>
      <c r="AB8" s="79"/>
      <c r="AC8" s="79"/>
      <c r="AD8" s="79"/>
      <c r="AE8" s="79"/>
      <c r="AF8" s="79"/>
      <c r="AG8" s="79"/>
      <c r="AH8" s="79"/>
      <c r="AI8" s="79"/>
      <c r="AJ8" s="79"/>
      <c r="AK8" s="791"/>
    </row>
    <row r="9" ht="23.15" customHeight="1">
      <c r="A9" s="787">
        <f>B9*'DELTA GRP'!X14</f>
        <v>0</v>
      </c>
      <c r="B9" s="866">
        <f>SUM(C9:M9)</f>
        <v>0</v>
      </c>
      <c r="C9" t="s" s="863">
        <f>'DELTA WOOD'!D18</f>
        <v>1699</v>
      </c>
      <c r="D9" s="864">
        <f>IF('DELTA WOOD'!AC18=0,0,'DELTA WOOD'!AC18)+IF('DELTA WOOD'!AC$21=0,0,'DELTA WOOD'!AC$21)</f>
        <v>0</v>
      </c>
      <c r="E9" s="864">
        <f>IF('DELTA WOOD'!AD18=0,0,'DELTA WOOD'!AD18)+IF('DELTA WOOD'!AD$21=0,0,'DELTA WOOD'!AD$21)</f>
        <v>0</v>
      </c>
      <c r="F9" s="864">
        <f>IF('DELTA WOOD'!AE18=0,0,'DELTA WOOD'!AE18)+IF('DELTA WOOD'!AE$21=0,0,'DELTA WOOD'!AE$21)</f>
        <v>0</v>
      </c>
      <c r="G9" s="864">
        <f>IF('DELTA WOOD'!AF18=0,0,'DELTA WOOD'!AF18)+IF('DELTA WOOD'!AF$21=0,0,'DELTA WOOD'!AF$21)</f>
        <v>0</v>
      </c>
      <c r="H9" s="864">
        <f>IF('DELTA WOOD'!AG18=0,0,'DELTA WOOD'!AG18)+IF('DELTA WOOD'!AG$21=0,0,'DELTA WOOD'!AG$21)</f>
        <v>0</v>
      </c>
      <c r="I9" s="864">
        <f>IF('DELTA WOOD'!AH18=0,0,'DELTA WOOD'!AH18)+IF('DELTA WOOD'!AH$21=0,0,'DELTA WOOD'!AH$21)</f>
        <v>0</v>
      </c>
      <c r="J9" s="864">
        <f>IF('DELTA WOOD'!AI18=0,0,'DELTA WOOD'!AI18)+IF('DELTA WOOD'!AI$21=0,0,'DELTA WOOD'!AI$21)</f>
        <v>0</v>
      </c>
      <c r="K9" s="864">
        <f>IF('DELTA WOOD'!AJ18=0,0,'DELTA WOOD'!AJ18)+IF('DELTA WOOD'!AJ$21=0,0,'DELTA WOOD'!AJ$21)</f>
        <v>0</v>
      </c>
      <c r="L9" s="864">
        <f>IF('DELTA WOOD'!AK18=0,0,'DELTA WOOD'!AK18)+IF('DELTA WOOD'!AK$21=0,0,'DELTA WOOD'!AK$21)</f>
        <v>0</v>
      </c>
      <c r="M9" s="864">
        <f>IF('DELTA WOOD'!AL18=0,0,'DELTA WOOD'!AL18)+IF('DELTA WOOD'!AL$21=0,0,'DELTA WOOD'!AL$21)</f>
        <v>0</v>
      </c>
      <c r="N9" s="864">
        <f>IF('DELTA WOOD'!AM18=0,0,'DELTA WOOD'!AM18)+IF('DELTA WOOD'!AM$21=0,0,'DELTA WOOD'!AM$21)</f>
        <v>0</v>
      </c>
      <c r="O9" s="864">
        <f>IF('DELTA WOOD'!AN18=0,0,'DELTA WOOD'!AN18)+IF('DELTA WOOD'!AN$21=0,0,'DELTA WOOD'!AN$21)</f>
        <v>0</v>
      </c>
      <c r="P9" s="864">
        <f>IF('DELTA WOOD'!AO18=0,0,'DELTA WOOD'!AO18)+IF('DELTA WOOD'!AO$21=0,0,'DELTA WOOD'!AO$21)</f>
        <v>0</v>
      </c>
      <c r="Q9" s="864">
        <f>SUM(D9:P9)</f>
        <v>0</v>
      </c>
      <c r="R9" s="860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  <c r="AD9" s="79"/>
      <c r="AE9" s="79"/>
      <c r="AF9" s="79"/>
      <c r="AG9" s="79"/>
      <c r="AH9" s="79"/>
      <c r="AI9" s="79"/>
      <c r="AJ9" s="79"/>
      <c r="AK9" s="791"/>
    </row>
    <row r="10" ht="23.15" customHeight="1">
      <c r="A10" s="865"/>
      <c r="B10" s="866">
        <f>SUM(C10:M10)</f>
        <v>0</v>
      </c>
      <c r="C10" t="s" s="863">
        <f>'DELTA WOOD'!D19</f>
        <v>1700</v>
      </c>
      <c r="D10" s="864">
        <f>IF('DELTA WOOD'!AC19=0,0,'DELTA WOOD'!AC19)+IF('DELTA WOOD'!AC$21=0,0,'DELTA WOOD'!AC$21)</f>
        <v>0</v>
      </c>
      <c r="E10" s="864">
        <f>IF('DELTA WOOD'!AD19=0,0,'DELTA WOOD'!AD19)+IF('DELTA WOOD'!AD$21=0,0,'DELTA WOOD'!AD$21)</f>
        <v>0</v>
      </c>
      <c r="F10" s="864">
        <f>IF('DELTA WOOD'!AE19=0,0,'DELTA WOOD'!AE19)+IF('DELTA WOOD'!AE$21=0,0,'DELTA WOOD'!AE$21)</f>
        <v>0</v>
      </c>
      <c r="G10" s="864">
        <f>IF('DELTA WOOD'!AF19=0,0,'DELTA WOOD'!AF19)+IF('DELTA WOOD'!AF$21=0,0,'DELTA WOOD'!AF$21)</f>
        <v>0</v>
      </c>
      <c r="H10" s="864">
        <f>IF('DELTA WOOD'!AG19=0,0,'DELTA WOOD'!AG19)+IF('DELTA WOOD'!AG$21=0,0,'DELTA WOOD'!AG$21)</f>
        <v>0</v>
      </c>
      <c r="I10" s="864">
        <f>IF('DELTA WOOD'!AH19=0,0,'DELTA WOOD'!AH19)+IF('DELTA WOOD'!AH$21=0,0,'DELTA WOOD'!AH$21)</f>
        <v>0</v>
      </c>
      <c r="J10" s="864">
        <f>IF('DELTA WOOD'!AI19=0,0,'DELTA WOOD'!AI19)+IF('DELTA WOOD'!AI$21=0,0,'DELTA WOOD'!AI$21)</f>
        <v>0</v>
      </c>
      <c r="K10" s="864">
        <f>IF('DELTA WOOD'!AJ19=0,0,'DELTA WOOD'!AJ19)+IF('DELTA WOOD'!AJ$21=0,0,'DELTA WOOD'!AJ$21)</f>
        <v>0</v>
      </c>
      <c r="L10" s="864">
        <f>IF('DELTA WOOD'!AK19=0,0,'DELTA WOOD'!AK19)+IF('DELTA WOOD'!AK$21=0,0,'DELTA WOOD'!AK$21)</f>
        <v>0</v>
      </c>
      <c r="M10" s="864">
        <f>IF('DELTA WOOD'!AL19=0,0,'DELTA WOOD'!AL19)+IF('DELTA WOOD'!AL$21=0,0,'DELTA WOOD'!AL$21)</f>
        <v>0</v>
      </c>
      <c r="N10" s="864">
        <f>IF('DELTA WOOD'!AM19=0,0,'DELTA WOOD'!AM19)+IF('DELTA WOOD'!AM$21=0,0,'DELTA WOOD'!AM$21)</f>
        <v>0</v>
      </c>
      <c r="O10" s="864">
        <f>IF('DELTA WOOD'!AN19=0,0,'DELTA WOOD'!AN19)+IF('DELTA WOOD'!AN$21=0,0,'DELTA WOOD'!AN$21)</f>
        <v>0</v>
      </c>
      <c r="P10" s="864">
        <f>IF('DELTA WOOD'!AO19=0,0,'DELTA WOOD'!AO19)+IF('DELTA WOOD'!AO$21=0,0,'DELTA WOOD'!AO$21)</f>
        <v>0</v>
      </c>
      <c r="Q10" s="864">
        <f>SUM(D10:P10)</f>
        <v>0</v>
      </c>
      <c r="R10" s="860"/>
      <c r="S10" s="79"/>
      <c r="T10" s="79"/>
      <c r="U10" s="79"/>
      <c r="V10" s="79"/>
      <c r="W10" s="79"/>
      <c r="X10" s="79"/>
      <c r="Y10" s="79"/>
      <c r="Z10" s="79"/>
      <c r="AA10" s="79"/>
      <c r="AB10" s="79"/>
      <c r="AC10" s="79"/>
      <c r="AD10" s="79"/>
      <c r="AE10" s="79"/>
      <c r="AF10" s="79"/>
      <c r="AG10" s="79"/>
      <c r="AH10" s="79"/>
      <c r="AI10" s="79"/>
      <c r="AJ10" s="79"/>
      <c r="AK10" s="791"/>
    </row>
    <row r="11" ht="23.15" customHeight="1">
      <c r="A11" s="865"/>
      <c r="B11" s="866">
        <f>SUM(C11:M11)</f>
        <v>0</v>
      </c>
      <c r="C11" t="s" s="863">
        <f>'DELTA WOOD'!D20</f>
        <v>1701</v>
      </c>
      <c r="D11" s="864">
        <f>IF('DELTA WOOD'!AC20=0,0,'DELTA WOOD'!AC20)+IF('DELTA WOOD'!AC$21=0,0,'DELTA WOOD'!AC$21)</f>
        <v>0</v>
      </c>
      <c r="E11" s="864">
        <f>IF('DELTA WOOD'!AD20=0,0,'DELTA WOOD'!AD20)+IF('DELTA WOOD'!AD$21=0,0,'DELTA WOOD'!AD$21)</f>
        <v>0</v>
      </c>
      <c r="F11" s="864">
        <f>IF('DELTA WOOD'!AE20=0,0,'DELTA WOOD'!AE20)+IF('DELTA WOOD'!AE$21=0,0,'DELTA WOOD'!AE$21)</f>
        <v>0</v>
      </c>
      <c r="G11" s="864">
        <f>IF('DELTA WOOD'!AF20=0,0,'DELTA WOOD'!AF20)+IF('DELTA WOOD'!AF$21=0,0,'DELTA WOOD'!AF$21)</f>
        <v>0</v>
      </c>
      <c r="H11" s="864">
        <f>IF('DELTA WOOD'!AG20=0,0,'DELTA WOOD'!AG20)+IF('DELTA WOOD'!AG$21=0,0,'DELTA WOOD'!AG$21)</f>
        <v>0</v>
      </c>
      <c r="I11" s="864">
        <f>IF('DELTA WOOD'!AH20=0,0,'DELTA WOOD'!AH20)+IF('DELTA WOOD'!AH$21=0,0,'DELTA WOOD'!AH$21)</f>
        <v>0</v>
      </c>
      <c r="J11" s="864">
        <f>IF('DELTA WOOD'!AI20=0,0,'DELTA WOOD'!AI20)+IF('DELTA WOOD'!AI$21=0,0,'DELTA WOOD'!AI$21)</f>
        <v>0</v>
      </c>
      <c r="K11" s="864">
        <f>IF('DELTA WOOD'!AJ20=0,0,'DELTA WOOD'!AJ20)+IF('DELTA WOOD'!AJ$21=0,0,'DELTA WOOD'!AJ$21)</f>
        <v>0</v>
      </c>
      <c r="L11" s="864">
        <f>IF('DELTA WOOD'!AK20=0,0,'DELTA WOOD'!AK20)+IF('DELTA WOOD'!AK$21=0,0,'DELTA WOOD'!AK$21)</f>
        <v>0</v>
      </c>
      <c r="M11" s="864">
        <f>IF('DELTA WOOD'!AL20=0,0,'DELTA WOOD'!AL20)+IF('DELTA WOOD'!AL$21=0,0,'DELTA WOOD'!AL$21)</f>
        <v>0</v>
      </c>
      <c r="N11" s="864">
        <f>IF('DELTA WOOD'!AM20=0,0,'DELTA WOOD'!AM20)+IF('DELTA WOOD'!AM$21=0,0,'DELTA WOOD'!AM$21)</f>
        <v>0</v>
      </c>
      <c r="O11" s="864">
        <f>IF('DELTA WOOD'!AN20=0,0,'DELTA WOOD'!AN20)+IF('DELTA WOOD'!AN$21=0,0,'DELTA WOOD'!AN$21)</f>
        <v>0</v>
      </c>
      <c r="P11" s="864">
        <f>IF('DELTA WOOD'!AO20=0,0,'DELTA WOOD'!AO20)+IF('DELTA WOOD'!AO$21=0,0,'DELTA WOOD'!AO$21)</f>
        <v>0</v>
      </c>
      <c r="Q11" s="864">
        <f>SUM(D11:P11)</f>
        <v>0</v>
      </c>
      <c r="R11" s="860"/>
      <c r="S11" s="79"/>
      <c r="T11" s="79"/>
      <c r="U11" s="79"/>
      <c r="V11" s="79"/>
      <c r="W11" s="79"/>
      <c r="X11" s="79"/>
      <c r="Y11" s="79"/>
      <c r="Z11" s="79"/>
      <c r="AA11" s="79"/>
      <c r="AB11" s="79"/>
      <c r="AC11" s="79"/>
      <c r="AD11" s="79"/>
      <c r="AE11" s="79"/>
      <c r="AF11" s="79"/>
      <c r="AG11" s="79"/>
      <c r="AH11" s="79"/>
      <c r="AI11" s="79"/>
      <c r="AJ11" s="79"/>
      <c r="AK11" s="791"/>
    </row>
    <row r="12" ht="23.15" customHeight="1">
      <c r="A12" s="868"/>
      <c r="B12" s="869"/>
      <c r="C12" s="867">
        <f>'DELTA WOOD'!D22</f>
        <v>0</v>
      </c>
      <c r="D12" s="864"/>
      <c r="E12" s="864"/>
      <c r="F12" s="864"/>
      <c r="G12" s="864"/>
      <c r="H12" s="864"/>
      <c r="I12" s="864"/>
      <c r="J12" s="864"/>
      <c r="K12" s="864"/>
      <c r="L12" s="864"/>
      <c r="M12" s="864"/>
      <c r="N12" s="864"/>
      <c r="O12" s="864"/>
      <c r="P12" s="864"/>
      <c r="Q12" s="864">
        <f>SUM(D12:P12)</f>
        <v>0</v>
      </c>
      <c r="R12" s="860"/>
      <c r="S12" s="79"/>
      <c r="T12" s="79"/>
      <c r="U12" s="79"/>
      <c r="V12" s="79"/>
      <c r="W12" s="79"/>
      <c r="X12" s="79"/>
      <c r="Y12" s="79"/>
      <c r="Z12" s="79"/>
      <c r="AA12" s="79"/>
      <c r="AB12" s="79"/>
      <c r="AC12" s="79"/>
      <c r="AD12" s="79"/>
      <c r="AE12" s="79"/>
      <c r="AF12" s="79"/>
      <c r="AG12" s="79"/>
      <c r="AH12" s="79"/>
      <c r="AI12" s="79"/>
      <c r="AJ12" s="79"/>
      <c r="AK12" s="791"/>
    </row>
    <row r="13" ht="23.15" customHeight="1">
      <c r="A13" s="870"/>
      <c r="B13" s="871"/>
      <c r="C13" t="s" s="863">
        <f>'DELTA WOOD'!D23</f>
        <v>1702</v>
      </c>
      <c r="D13" s="864">
        <f>IF('DELTA WOOD'!AC23=0,0,'DELTA WOOD'!AC23)+IF('DELTA WOOD'!AC$47=0,0,'DELTA WOOD'!AC$47)</f>
        <v>0</v>
      </c>
      <c r="E13" s="864">
        <f>IF('DELTA WOOD'!AD23=0,0,'DELTA WOOD'!AD23)+IF('DELTA WOOD'!AD$47=0,0,'DELTA WOOD'!AD$47)</f>
        <v>0</v>
      </c>
      <c r="F13" s="864">
        <f>IF('DELTA WOOD'!AE23=0,0,'DELTA WOOD'!AE23)+IF('DELTA WOOD'!AE$47=0,0,'DELTA WOOD'!AE$47)</f>
        <v>0</v>
      </c>
      <c r="G13" s="864">
        <f>IF('DELTA WOOD'!AF23=0,0,'DELTA WOOD'!AF23)+IF('DELTA WOOD'!AF$47=0,0,'DELTA WOOD'!AF$47)</f>
        <v>0</v>
      </c>
      <c r="H13" s="864">
        <f>IF('DELTA WOOD'!AG23=0,0,'DELTA WOOD'!AG23)+IF('DELTA WOOD'!AG$47=0,0,'DELTA WOOD'!AG$47)</f>
        <v>0</v>
      </c>
      <c r="I13" s="864">
        <f>IF('DELTA WOOD'!AH23=0,0,'DELTA WOOD'!AH23)+IF('DELTA WOOD'!AH$47=0,0,'DELTA WOOD'!AH$47)</f>
        <v>0</v>
      </c>
      <c r="J13" s="864">
        <f>IF('DELTA WOOD'!AI23=0,0,'DELTA WOOD'!AI23)+IF('DELTA WOOD'!AI$47=0,0,'DELTA WOOD'!AI$47)</f>
        <v>0</v>
      </c>
      <c r="K13" s="864">
        <f>IF('DELTA WOOD'!AJ23=0,0,'DELTA WOOD'!AJ23)+IF('DELTA WOOD'!AJ$47=0,0,'DELTA WOOD'!AJ$47)</f>
        <v>0</v>
      </c>
      <c r="L13" s="864">
        <f>IF('DELTA WOOD'!AK23=0,0,'DELTA WOOD'!AK23)+IF('DELTA WOOD'!AK$47=0,0,'DELTA WOOD'!AK$47)</f>
        <v>0</v>
      </c>
      <c r="M13" s="864">
        <f>IF('DELTA WOOD'!AL23=0,0,'DELTA WOOD'!AL23)+IF('DELTA WOOD'!AL$47=0,0,'DELTA WOOD'!AL$47)</f>
        <v>0</v>
      </c>
      <c r="N13" s="864">
        <f>IF('DELTA WOOD'!AM23=0,0,'DELTA WOOD'!AM23)+IF('DELTA WOOD'!AM$47=0,0,'DELTA WOOD'!AM$47)</f>
        <v>0</v>
      </c>
      <c r="O13" s="864">
        <f>IF('DELTA WOOD'!AN23=0,0,'DELTA WOOD'!AN23)+IF('DELTA WOOD'!AN$47=0,0,'DELTA WOOD'!AN$47)</f>
        <v>0</v>
      </c>
      <c r="P13" s="864">
        <f>IF('DELTA WOOD'!AO23=0,0,'DELTA WOOD'!AO23)+IF('DELTA WOOD'!AO$47=0,0,'DELTA WOOD'!AO$47)</f>
        <v>0</v>
      </c>
      <c r="Q13" s="864">
        <f>SUM(D13:P13)</f>
        <v>0</v>
      </c>
      <c r="R13" s="860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  <c r="AD13" s="79"/>
      <c r="AE13" s="79"/>
      <c r="AF13" s="79"/>
      <c r="AG13" s="79"/>
      <c r="AH13" s="79"/>
      <c r="AI13" s="79"/>
      <c r="AJ13" s="79"/>
      <c r="AK13" s="791"/>
    </row>
    <row r="14" ht="23.15" customHeight="1">
      <c r="A14" s="870"/>
      <c r="B14" s="871"/>
      <c r="C14" t="s" s="863">
        <f>'DELTA WOOD'!D24</f>
        <v>1703</v>
      </c>
      <c r="D14" s="864">
        <f>IF('DELTA WOOD'!AC24=0,0,'DELTA WOOD'!AC24)+IF('DELTA WOOD'!AC$47=0,0,'DELTA WOOD'!AC$47)</f>
        <v>0</v>
      </c>
      <c r="E14" s="864">
        <f>IF('DELTA WOOD'!AD24=0,0,'DELTA WOOD'!AD24)+IF('DELTA WOOD'!AD$47=0,0,'DELTA WOOD'!AD$47)</f>
        <v>0</v>
      </c>
      <c r="F14" s="864">
        <f>IF('DELTA WOOD'!AE24=0,0,'DELTA WOOD'!AE24)+IF('DELTA WOOD'!AE$47=0,0,'DELTA WOOD'!AE$47)</f>
        <v>0</v>
      </c>
      <c r="G14" s="864">
        <f>IF('DELTA WOOD'!AF24=0,0,'DELTA WOOD'!AF24)+IF('DELTA WOOD'!AF$47=0,0,'DELTA WOOD'!AF$47)</f>
        <v>0</v>
      </c>
      <c r="H14" s="864">
        <f>IF('DELTA WOOD'!AG24=0,0,'DELTA WOOD'!AG24)+IF('DELTA WOOD'!AG$47=0,0,'DELTA WOOD'!AG$47)</f>
        <v>0</v>
      </c>
      <c r="I14" s="864">
        <f>IF('DELTA WOOD'!AH24=0,0,'DELTA WOOD'!AH24)+IF('DELTA WOOD'!AH$47=0,0,'DELTA WOOD'!AH$47)</f>
        <v>0</v>
      </c>
      <c r="J14" s="864">
        <f>IF('DELTA WOOD'!AI24=0,0,'DELTA WOOD'!AI24)+IF('DELTA WOOD'!AI$47=0,0,'DELTA WOOD'!AI$47)</f>
        <v>0</v>
      </c>
      <c r="K14" s="864">
        <f>IF('DELTA WOOD'!AJ24=0,0,'DELTA WOOD'!AJ24)+IF('DELTA WOOD'!AJ$47=0,0,'DELTA WOOD'!AJ$47)</f>
        <v>0</v>
      </c>
      <c r="L14" s="864">
        <f>IF('DELTA WOOD'!AK24=0,0,'DELTA WOOD'!AK24)+IF('DELTA WOOD'!AK$47=0,0,'DELTA WOOD'!AK$47)</f>
        <v>0</v>
      </c>
      <c r="M14" s="864">
        <f>IF('DELTA WOOD'!AL24=0,0,'DELTA WOOD'!AL24)+IF('DELTA WOOD'!AL$47=0,0,'DELTA WOOD'!AL$47)</f>
        <v>0</v>
      </c>
      <c r="N14" s="864">
        <f>IF('DELTA WOOD'!AM24=0,0,'DELTA WOOD'!AM24)+IF('DELTA WOOD'!AM$47=0,0,'DELTA WOOD'!AM$47)</f>
        <v>0</v>
      </c>
      <c r="O14" s="864">
        <f>IF('DELTA WOOD'!AN24=0,0,'DELTA WOOD'!AN24)+IF('DELTA WOOD'!AN$47=0,0,'DELTA WOOD'!AN$47)</f>
        <v>0</v>
      </c>
      <c r="P14" s="864">
        <f>IF('DELTA WOOD'!AO24=0,0,'DELTA WOOD'!AO24)+IF('DELTA WOOD'!AO$47=0,0,'DELTA WOOD'!AO$47)</f>
        <v>0</v>
      </c>
      <c r="Q14" s="864">
        <f>SUM(D14:P14)</f>
        <v>0</v>
      </c>
      <c r="R14" s="860"/>
      <c r="S14" s="79"/>
      <c r="T14" s="79"/>
      <c r="U14" s="79"/>
      <c r="V14" s="79"/>
      <c r="W14" s="79"/>
      <c r="X14" s="79"/>
      <c r="Y14" s="79"/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1"/>
    </row>
    <row r="15" ht="23.15" customHeight="1">
      <c r="A15" s="870"/>
      <c r="B15" s="871"/>
      <c r="C15" t="s" s="863">
        <f>'DELTA WOOD'!D25</f>
        <v>1704</v>
      </c>
      <c r="D15" s="864">
        <f>IF('DELTA WOOD'!AC25=0,0,'DELTA WOOD'!AC25)+IF('DELTA WOOD'!AC$47=0,0,'DELTA WOOD'!AC$47)</f>
        <v>0</v>
      </c>
      <c r="E15" s="864">
        <f>IF('DELTA WOOD'!AD25=0,0,'DELTA WOOD'!AD25)+IF('DELTA WOOD'!AD$47=0,0,'DELTA WOOD'!AD$47)</f>
        <v>0</v>
      </c>
      <c r="F15" s="864">
        <f>IF('DELTA WOOD'!AE25=0,0,'DELTA WOOD'!AE25)+IF('DELTA WOOD'!AE$47=0,0,'DELTA WOOD'!AE$47)</f>
        <v>0</v>
      </c>
      <c r="G15" s="864">
        <f>IF('DELTA WOOD'!AF25=0,0,'DELTA WOOD'!AF25)+IF('DELTA WOOD'!AF$47=0,0,'DELTA WOOD'!AF$47)</f>
        <v>0</v>
      </c>
      <c r="H15" s="864">
        <f>IF('DELTA WOOD'!AG25=0,0,'DELTA WOOD'!AG25)+IF('DELTA WOOD'!AG$47=0,0,'DELTA WOOD'!AG$47)</f>
        <v>0</v>
      </c>
      <c r="I15" s="864">
        <f>IF('DELTA WOOD'!AH25=0,0,'DELTA WOOD'!AH25)+IF('DELTA WOOD'!AH$47=0,0,'DELTA WOOD'!AH$47)</f>
        <v>0</v>
      </c>
      <c r="J15" s="864">
        <f>IF('DELTA WOOD'!AI25=0,0,'DELTA WOOD'!AI25)+IF('DELTA WOOD'!AI$47=0,0,'DELTA WOOD'!AI$47)</f>
        <v>0</v>
      </c>
      <c r="K15" s="864">
        <f>IF('DELTA WOOD'!AJ25=0,0,'DELTA WOOD'!AJ25)+IF('DELTA WOOD'!AJ$47=0,0,'DELTA WOOD'!AJ$47)</f>
        <v>0</v>
      </c>
      <c r="L15" s="864">
        <f>IF('DELTA WOOD'!AK25=0,0,'DELTA WOOD'!AK25)+IF('DELTA WOOD'!AK$47=0,0,'DELTA WOOD'!AK$47)</f>
        <v>0</v>
      </c>
      <c r="M15" s="864">
        <f>IF('DELTA WOOD'!AL25=0,0,'DELTA WOOD'!AL25)+IF('DELTA WOOD'!AL$47=0,0,'DELTA WOOD'!AL$47)</f>
        <v>0</v>
      </c>
      <c r="N15" s="864">
        <f>IF('DELTA WOOD'!AM25=0,0,'DELTA WOOD'!AM25)+IF('DELTA WOOD'!AM$47=0,0,'DELTA WOOD'!AM$47)</f>
        <v>0</v>
      </c>
      <c r="O15" s="864">
        <f>IF('DELTA WOOD'!AN25=0,0,'DELTA WOOD'!AN25)+IF('DELTA WOOD'!AN$47=0,0,'DELTA WOOD'!AN$47)</f>
        <v>0</v>
      </c>
      <c r="P15" s="864">
        <f>IF('DELTA WOOD'!AO25=0,0,'DELTA WOOD'!AO25)+IF('DELTA WOOD'!AO$47=0,0,'DELTA WOOD'!AO$47)</f>
        <v>0</v>
      </c>
      <c r="Q15" s="864">
        <f>SUM(D15:P15)</f>
        <v>0</v>
      </c>
      <c r="R15" s="860"/>
      <c r="S15" s="79"/>
      <c r="T15" s="79"/>
      <c r="U15" s="79"/>
      <c r="V15" s="79"/>
      <c r="W15" s="79"/>
      <c r="X15" s="79"/>
      <c r="Y15" s="79"/>
      <c r="Z15" s="79"/>
      <c r="AA15" s="79"/>
      <c r="AB15" s="79"/>
      <c r="AC15" s="79"/>
      <c r="AD15" s="79"/>
      <c r="AE15" s="79"/>
      <c r="AF15" s="79"/>
      <c r="AG15" s="79"/>
      <c r="AH15" s="79"/>
      <c r="AI15" s="79"/>
      <c r="AJ15" s="79"/>
      <c r="AK15" s="791"/>
    </row>
    <row r="16" ht="23.15" customHeight="1">
      <c r="A16" s="870"/>
      <c r="B16" s="871"/>
      <c r="C16" t="s" s="863">
        <f>'DELTA WOOD'!D26</f>
        <v>1705</v>
      </c>
      <c r="D16" s="864">
        <f>IF('DELTA WOOD'!AC26=0,0,'DELTA WOOD'!AC26)+IF('DELTA WOOD'!AC$47=0,0,'DELTA WOOD'!AC$47)</f>
        <v>0</v>
      </c>
      <c r="E16" s="864">
        <f>IF('DELTA WOOD'!AD26=0,0,'DELTA WOOD'!AD26)+IF('DELTA WOOD'!AD$47=0,0,'DELTA WOOD'!AD$47)</f>
        <v>0</v>
      </c>
      <c r="F16" s="864">
        <f>IF('DELTA WOOD'!AE26=0,0,'DELTA WOOD'!AE26)+IF('DELTA WOOD'!AE$47=0,0,'DELTA WOOD'!AE$47)</f>
        <v>0</v>
      </c>
      <c r="G16" s="864">
        <f>IF('DELTA WOOD'!AF26=0,0,'DELTA WOOD'!AF26)+IF('DELTA WOOD'!AF$47=0,0,'DELTA WOOD'!AF$47)</f>
        <v>0</v>
      </c>
      <c r="H16" s="864">
        <f>IF('DELTA WOOD'!AG26=0,0,'DELTA WOOD'!AG26)+IF('DELTA WOOD'!AG$47=0,0,'DELTA WOOD'!AG$47)</f>
        <v>0</v>
      </c>
      <c r="I16" s="864">
        <f>IF('DELTA WOOD'!AH26=0,0,'DELTA WOOD'!AH26)+IF('DELTA WOOD'!AH$47=0,0,'DELTA WOOD'!AH$47)</f>
        <v>0</v>
      </c>
      <c r="J16" s="864">
        <f>IF('DELTA WOOD'!AI26=0,0,'DELTA WOOD'!AI26)+IF('DELTA WOOD'!AI$47=0,0,'DELTA WOOD'!AI$47)</f>
        <v>0</v>
      </c>
      <c r="K16" s="864">
        <f>IF('DELTA WOOD'!AJ26=0,0,'DELTA WOOD'!AJ26)+IF('DELTA WOOD'!AJ$47=0,0,'DELTA WOOD'!AJ$47)</f>
        <v>0</v>
      </c>
      <c r="L16" s="864">
        <f>IF('DELTA WOOD'!AK26=0,0,'DELTA WOOD'!AK26)+IF('DELTA WOOD'!AK$47=0,0,'DELTA WOOD'!AK$47)</f>
        <v>0</v>
      </c>
      <c r="M16" s="864">
        <f>IF('DELTA WOOD'!AL26=0,0,'DELTA WOOD'!AL26)+IF('DELTA WOOD'!AL$47=0,0,'DELTA WOOD'!AL$47)</f>
        <v>0</v>
      </c>
      <c r="N16" s="864">
        <f>IF('DELTA WOOD'!AM26=0,0,'DELTA WOOD'!AM26)+IF('DELTA WOOD'!AM$47=0,0,'DELTA WOOD'!AM$47)</f>
        <v>0</v>
      </c>
      <c r="O16" s="864">
        <f>IF('DELTA WOOD'!AN26=0,0,'DELTA WOOD'!AN26)+IF('DELTA WOOD'!AN$47=0,0,'DELTA WOOD'!AN$47)</f>
        <v>0</v>
      </c>
      <c r="P16" s="864">
        <f>IF('DELTA WOOD'!AO26=0,0,'DELTA WOOD'!AO26)+IF('DELTA WOOD'!AO$47=0,0,'DELTA WOOD'!AO$47)</f>
        <v>0</v>
      </c>
      <c r="Q16" s="864">
        <f>SUM(D16:P16)</f>
        <v>0</v>
      </c>
      <c r="R16" s="860"/>
      <c r="S16" s="79"/>
      <c r="T16" s="79"/>
      <c r="U16" s="79"/>
      <c r="V16" s="79"/>
      <c r="W16" s="79"/>
      <c r="X16" s="79"/>
      <c r="Y16" s="79"/>
      <c r="Z16" s="79"/>
      <c r="AA16" s="79"/>
      <c r="AB16" s="79"/>
      <c r="AC16" s="79"/>
      <c r="AD16" s="79"/>
      <c r="AE16" s="79"/>
      <c r="AF16" s="79"/>
      <c r="AG16" s="79"/>
      <c r="AH16" s="79"/>
      <c r="AI16" s="79"/>
      <c r="AJ16" s="79"/>
      <c r="AK16" s="791"/>
    </row>
    <row r="17" ht="23.15" customHeight="1">
      <c r="A17" s="870"/>
      <c r="B17" s="871"/>
      <c r="C17" t="s" s="863">
        <f>'DELTA WOOD'!D27</f>
        <v>1706</v>
      </c>
      <c r="D17" s="864">
        <f>IF('DELTA WOOD'!AC27=0,0,'DELTA WOOD'!AC27)+IF('DELTA WOOD'!AC$47=0,0,'DELTA WOOD'!AC$47)</f>
        <v>0</v>
      </c>
      <c r="E17" s="864">
        <f>IF('DELTA WOOD'!AD27=0,0,'DELTA WOOD'!AD27)+IF('DELTA WOOD'!AD$47=0,0,'DELTA WOOD'!AD$47)</f>
        <v>0</v>
      </c>
      <c r="F17" s="864">
        <f>IF('DELTA WOOD'!AE27=0,0,'DELTA WOOD'!AE27)+IF('DELTA WOOD'!AE$47=0,0,'DELTA WOOD'!AE$47)</f>
        <v>0</v>
      </c>
      <c r="G17" s="864">
        <f>IF('DELTA WOOD'!AF27=0,0,'DELTA WOOD'!AF27)+IF('DELTA WOOD'!AF$47=0,0,'DELTA WOOD'!AF$47)</f>
        <v>0</v>
      </c>
      <c r="H17" s="864">
        <f>IF('DELTA WOOD'!AG27=0,0,'DELTA WOOD'!AG27)+IF('DELTA WOOD'!AG$47=0,0,'DELTA WOOD'!AG$47)</f>
        <v>0</v>
      </c>
      <c r="I17" s="864">
        <f>IF('DELTA WOOD'!AH27=0,0,'DELTA WOOD'!AH27)+IF('DELTA WOOD'!AH$47=0,0,'DELTA WOOD'!AH$47)</f>
        <v>0</v>
      </c>
      <c r="J17" s="864">
        <f>IF('DELTA WOOD'!AI27=0,0,'DELTA WOOD'!AI27)+IF('DELTA WOOD'!AI$47=0,0,'DELTA WOOD'!AI$47)</f>
        <v>0</v>
      </c>
      <c r="K17" s="864">
        <f>IF('DELTA WOOD'!AJ27=0,0,'DELTA WOOD'!AJ27)+IF('DELTA WOOD'!AJ$47=0,0,'DELTA WOOD'!AJ$47)</f>
        <v>0</v>
      </c>
      <c r="L17" s="864">
        <f>IF('DELTA WOOD'!AK27=0,0,'DELTA WOOD'!AK27)+IF('DELTA WOOD'!AK$47=0,0,'DELTA WOOD'!AK$47)</f>
        <v>0</v>
      </c>
      <c r="M17" s="864">
        <f>IF('DELTA WOOD'!AL27=0,0,'DELTA WOOD'!AL27)+IF('DELTA WOOD'!AL$47=0,0,'DELTA WOOD'!AL$47)</f>
        <v>0</v>
      </c>
      <c r="N17" s="864">
        <f>IF('DELTA WOOD'!AM27=0,0,'DELTA WOOD'!AM27)+IF('DELTA WOOD'!AM$47=0,0,'DELTA WOOD'!AM$47)</f>
        <v>0</v>
      </c>
      <c r="O17" s="864">
        <f>IF('DELTA WOOD'!AN27=0,0,'DELTA WOOD'!AN27)+IF('DELTA WOOD'!AN$47=0,0,'DELTA WOOD'!AN$47)</f>
        <v>0</v>
      </c>
      <c r="P17" s="864">
        <f>IF('DELTA WOOD'!AO27=0,0,'DELTA WOOD'!AO27)+IF('DELTA WOOD'!AO$47=0,0,'DELTA WOOD'!AO$47)</f>
        <v>0</v>
      </c>
      <c r="Q17" s="864">
        <f>SUM(D17:P17)</f>
        <v>0</v>
      </c>
      <c r="R17" s="860"/>
      <c r="S17" s="79"/>
      <c r="T17" s="79"/>
      <c r="U17" s="79"/>
      <c r="V17" s="79"/>
      <c r="W17" s="79"/>
      <c r="X17" s="79"/>
      <c r="Y17" s="79"/>
      <c r="Z17" s="79"/>
      <c r="AA17" s="79"/>
      <c r="AB17" s="79"/>
      <c r="AC17" s="79"/>
      <c r="AD17" s="79"/>
      <c r="AE17" s="79"/>
      <c r="AF17" s="79"/>
      <c r="AG17" s="79"/>
      <c r="AH17" s="79"/>
      <c r="AI17" s="79"/>
      <c r="AJ17" s="79"/>
      <c r="AK17" s="791"/>
    </row>
    <row r="18" ht="23.15" customHeight="1">
      <c r="A18" s="870"/>
      <c r="B18" s="871"/>
      <c r="C18" t="s" s="863">
        <f>'DELTA WOOD'!D28</f>
        <v>1707</v>
      </c>
      <c r="D18" s="864">
        <f>IF('DELTA WOOD'!AC28=0,0,'DELTA WOOD'!AC28)+IF('DELTA WOOD'!AC$47=0,0,'DELTA WOOD'!AC$47)</f>
        <v>0</v>
      </c>
      <c r="E18" s="864">
        <f>IF('DELTA WOOD'!AD28=0,0,'DELTA WOOD'!AD28)+IF('DELTA WOOD'!AD$47=0,0,'DELTA WOOD'!AD$47)</f>
        <v>0</v>
      </c>
      <c r="F18" s="864">
        <f>IF('DELTA WOOD'!AE28=0,0,'DELTA WOOD'!AE28)+IF('DELTA WOOD'!AE$47=0,0,'DELTA WOOD'!AE$47)</f>
        <v>0</v>
      </c>
      <c r="G18" s="864">
        <f>IF('DELTA WOOD'!AF28=0,0,'DELTA WOOD'!AF28)+IF('DELTA WOOD'!AF$47=0,0,'DELTA WOOD'!AF$47)</f>
        <v>0</v>
      </c>
      <c r="H18" s="864">
        <f>IF('DELTA WOOD'!AG28=0,0,'DELTA WOOD'!AG28)+IF('DELTA WOOD'!AG$47=0,0,'DELTA WOOD'!AG$47)</f>
        <v>0</v>
      </c>
      <c r="I18" s="864">
        <f>IF('DELTA WOOD'!AH28=0,0,'DELTA WOOD'!AH28)+IF('DELTA WOOD'!AH$47=0,0,'DELTA WOOD'!AH$47)</f>
        <v>0</v>
      </c>
      <c r="J18" s="864">
        <f>IF('DELTA WOOD'!AI28=0,0,'DELTA WOOD'!AI28)+IF('DELTA WOOD'!AI$47=0,0,'DELTA WOOD'!AI$47)</f>
        <v>0</v>
      </c>
      <c r="K18" s="864">
        <f>IF('DELTA WOOD'!AJ28=0,0,'DELTA WOOD'!AJ28)+IF('DELTA WOOD'!AJ$47=0,0,'DELTA WOOD'!AJ$47)</f>
        <v>0</v>
      </c>
      <c r="L18" s="864">
        <f>IF('DELTA WOOD'!AK28=0,0,'DELTA WOOD'!AK28)+IF('DELTA WOOD'!AK$47=0,0,'DELTA WOOD'!AK$47)</f>
        <v>0</v>
      </c>
      <c r="M18" s="864">
        <f>IF('DELTA WOOD'!AL28=0,0,'DELTA WOOD'!AL28)+IF('DELTA WOOD'!AL$47=0,0,'DELTA WOOD'!AL$47)</f>
        <v>0</v>
      </c>
      <c r="N18" s="864">
        <f>IF('DELTA WOOD'!AM28=0,0,'DELTA WOOD'!AM28)+IF('DELTA WOOD'!AM$47=0,0,'DELTA WOOD'!AM$47)</f>
        <v>0</v>
      </c>
      <c r="O18" s="864">
        <f>IF('DELTA WOOD'!AN28=0,0,'DELTA WOOD'!AN28)+IF('DELTA WOOD'!AN$47=0,0,'DELTA WOOD'!AN$47)</f>
        <v>0</v>
      </c>
      <c r="P18" s="864">
        <f>IF('DELTA WOOD'!AO28=0,0,'DELTA WOOD'!AO28)+IF('DELTA WOOD'!AO$47=0,0,'DELTA WOOD'!AO$47)</f>
        <v>0</v>
      </c>
      <c r="Q18" s="864">
        <f>SUM(D18:P18)</f>
        <v>0</v>
      </c>
      <c r="R18" s="860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79"/>
      <c r="AJ18" s="79"/>
      <c r="AK18" s="791"/>
    </row>
    <row r="19" ht="23.15" customHeight="1">
      <c r="A19" s="870"/>
      <c r="B19" s="871"/>
      <c r="C19" t="s" s="863">
        <f>'DELTA WOOD'!D29</f>
        <v>1708</v>
      </c>
      <c r="D19" s="864">
        <f>IF('DELTA WOOD'!AC29=0,0,'DELTA WOOD'!AC29)+IF('DELTA WOOD'!AC$47=0,0,'DELTA WOOD'!AC$47)</f>
        <v>0</v>
      </c>
      <c r="E19" s="864">
        <f>IF('DELTA WOOD'!AD29=0,0,'DELTA WOOD'!AD29)+IF('DELTA WOOD'!AD$47=0,0,'DELTA WOOD'!AD$47)</f>
        <v>0</v>
      </c>
      <c r="F19" s="864">
        <f>IF('DELTA WOOD'!AE29=0,0,'DELTA WOOD'!AE29)+IF('DELTA WOOD'!AE$47=0,0,'DELTA WOOD'!AE$47)</f>
        <v>0</v>
      </c>
      <c r="G19" s="864">
        <f>IF('DELTA WOOD'!AF29=0,0,'DELTA WOOD'!AF29)+IF('DELTA WOOD'!AF$47=0,0,'DELTA WOOD'!AF$47)</f>
        <v>0</v>
      </c>
      <c r="H19" s="864">
        <f>IF('DELTA WOOD'!AG29=0,0,'DELTA WOOD'!AG29)+IF('DELTA WOOD'!AG$47=0,0,'DELTA WOOD'!AG$47)</f>
        <v>0</v>
      </c>
      <c r="I19" s="864">
        <f>IF('DELTA WOOD'!AH29=0,0,'DELTA WOOD'!AH29)+IF('DELTA WOOD'!AH$47=0,0,'DELTA WOOD'!AH$47)</f>
        <v>0</v>
      </c>
      <c r="J19" s="864">
        <f>IF('DELTA WOOD'!AI29=0,0,'DELTA WOOD'!AI29)+IF('DELTA WOOD'!AI$47=0,0,'DELTA WOOD'!AI$47)</f>
        <v>0</v>
      </c>
      <c r="K19" s="864">
        <f>IF('DELTA WOOD'!AJ29=0,0,'DELTA WOOD'!AJ29)+IF('DELTA WOOD'!AJ$47=0,0,'DELTA WOOD'!AJ$47)</f>
        <v>0</v>
      </c>
      <c r="L19" s="864">
        <f>IF('DELTA WOOD'!AK29=0,0,'DELTA WOOD'!AK29)+IF('DELTA WOOD'!AK$47=0,0,'DELTA WOOD'!AK$47)</f>
        <v>0</v>
      </c>
      <c r="M19" s="864">
        <f>IF('DELTA WOOD'!AL29=0,0,'DELTA WOOD'!AL29)+IF('DELTA WOOD'!AL$47=0,0,'DELTA WOOD'!AL$47)</f>
        <v>0</v>
      </c>
      <c r="N19" s="864">
        <f>IF('DELTA WOOD'!AM29=0,0,'DELTA WOOD'!AM29)+IF('DELTA WOOD'!AM$47=0,0,'DELTA WOOD'!AM$47)</f>
        <v>0</v>
      </c>
      <c r="O19" s="864">
        <f>IF('DELTA WOOD'!AN29=0,0,'DELTA WOOD'!AN29)+IF('DELTA WOOD'!AN$47=0,0,'DELTA WOOD'!AN$47)</f>
        <v>0</v>
      </c>
      <c r="P19" s="864">
        <f>IF('DELTA WOOD'!AO29=0,0,'DELTA WOOD'!AO29)+IF('DELTA WOOD'!AO$47=0,0,'DELTA WOOD'!AO$47)</f>
        <v>0</v>
      </c>
      <c r="Q19" s="864">
        <f>SUM(D19:P19)</f>
        <v>0</v>
      </c>
      <c r="R19" s="860"/>
      <c r="S19" s="79"/>
      <c r="T19" s="79"/>
      <c r="U19" s="79"/>
      <c r="V19" s="79"/>
      <c r="W19" s="79"/>
      <c r="X19" s="79"/>
      <c r="Y19" s="79"/>
      <c r="Z19" s="79"/>
      <c r="AA19" s="79"/>
      <c r="AB19" s="79"/>
      <c r="AC19" s="79"/>
      <c r="AD19" s="79"/>
      <c r="AE19" s="79"/>
      <c r="AF19" s="79"/>
      <c r="AG19" s="79"/>
      <c r="AH19" s="79"/>
      <c r="AI19" s="79"/>
      <c r="AJ19" s="79"/>
      <c r="AK19" s="791"/>
    </row>
    <row r="20" ht="23.15" customHeight="1">
      <c r="A20" s="870"/>
      <c r="B20" s="871"/>
      <c r="C20" t="s" s="863">
        <f>'DELTA WOOD'!D30</f>
        <v>1709</v>
      </c>
      <c r="D20" s="864">
        <f>IF('DELTA WOOD'!AC30=0,0,'DELTA WOOD'!AC30)+IF('DELTA WOOD'!AC$47=0,0,'DELTA WOOD'!AC$47)</f>
        <v>0</v>
      </c>
      <c r="E20" s="864">
        <f>IF('DELTA WOOD'!AD30=0,0,'DELTA WOOD'!AD30)+IF('DELTA WOOD'!AD$47=0,0,'DELTA WOOD'!AD$47)</f>
        <v>0</v>
      </c>
      <c r="F20" s="864">
        <f>IF('DELTA WOOD'!AE30=0,0,'DELTA WOOD'!AE30)+IF('DELTA WOOD'!AE$47=0,0,'DELTA WOOD'!AE$47)</f>
        <v>0</v>
      </c>
      <c r="G20" s="864">
        <f>IF('DELTA WOOD'!AF30=0,0,'DELTA WOOD'!AF30)+IF('DELTA WOOD'!AF$47=0,0,'DELTA WOOD'!AF$47)</f>
        <v>0</v>
      </c>
      <c r="H20" s="864">
        <f>IF('DELTA WOOD'!AG30=0,0,'DELTA WOOD'!AG30)+IF('DELTA WOOD'!AG$47=0,0,'DELTA WOOD'!AG$47)</f>
        <v>0</v>
      </c>
      <c r="I20" s="864">
        <f>IF('DELTA WOOD'!AH30=0,0,'DELTA WOOD'!AH30)+IF('DELTA WOOD'!AH$47=0,0,'DELTA WOOD'!AH$47)</f>
        <v>0</v>
      </c>
      <c r="J20" s="864">
        <f>IF('DELTA WOOD'!AI30=0,0,'DELTA WOOD'!AI30)+IF('DELTA WOOD'!AI$47=0,0,'DELTA WOOD'!AI$47)</f>
        <v>0</v>
      </c>
      <c r="K20" s="864">
        <f>IF('DELTA WOOD'!AJ30=0,0,'DELTA WOOD'!AJ30)+IF('DELTA WOOD'!AJ$47=0,0,'DELTA WOOD'!AJ$47)</f>
        <v>0</v>
      </c>
      <c r="L20" s="864">
        <f>IF('DELTA WOOD'!AK30=0,0,'DELTA WOOD'!AK30)+IF('DELTA WOOD'!AK$47=0,0,'DELTA WOOD'!AK$47)</f>
        <v>0</v>
      </c>
      <c r="M20" s="864">
        <f>IF('DELTA WOOD'!AL30=0,0,'DELTA WOOD'!AL30)+IF('DELTA WOOD'!AL$47=0,0,'DELTA WOOD'!AL$47)</f>
        <v>0</v>
      </c>
      <c r="N20" s="864">
        <f>IF('DELTA WOOD'!AM30=0,0,'DELTA WOOD'!AM30)+IF('DELTA WOOD'!AM$47=0,0,'DELTA WOOD'!AM$47)</f>
        <v>0</v>
      </c>
      <c r="O20" s="864">
        <f>IF('DELTA WOOD'!AN30=0,0,'DELTA WOOD'!AN30)+IF('DELTA WOOD'!AN$47=0,0,'DELTA WOOD'!AN$47)</f>
        <v>0</v>
      </c>
      <c r="P20" s="864">
        <f>IF('DELTA WOOD'!AO30=0,0,'DELTA WOOD'!AO30)+IF('DELTA WOOD'!AO$47=0,0,'DELTA WOOD'!AO$47)</f>
        <v>0</v>
      </c>
      <c r="Q20" s="864">
        <f>SUM(D20:P20)</f>
        <v>0</v>
      </c>
      <c r="R20" s="860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79"/>
      <c r="AJ20" s="79"/>
      <c r="AK20" s="791"/>
    </row>
    <row r="21" ht="23.15" customHeight="1">
      <c r="A21" s="870"/>
      <c r="B21" s="871"/>
      <c r="C21" t="s" s="863">
        <f>'DELTA WOOD'!D31</f>
        <v>1710</v>
      </c>
      <c r="D21" s="864">
        <f>IF('DELTA WOOD'!AC31=0,0,'DELTA WOOD'!AC31)+IF('DELTA WOOD'!AC$47=0,0,'DELTA WOOD'!AC$47)</f>
        <v>0</v>
      </c>
      <c r="E21" s="864">
        <f>IF('DELTA WOOD'!AD31=0,0,'DELTA WOOD'!AD31)+IF('DELTA WOOD'!AD$47=0,0,'DELTA WOOD'!AD$47)</f>
        <v>0</v>
      </c>
      <c r="F21" s="864">
        <f>IF('DELTA WOOD'!AE31=0,0,'DELTA WOOD'!AE31)+IF('DELTA WOOD'!AE$47=0,0,'DELTA WOOD'!AE$47)</f>
        <v>0</v>
      </c>
      <c r="G21" s="864">
        <f>IF('DELTA WOOD'!AF31=0,0,'DELTA WOOD'!AF31)+IF('DELTA WOOD'!AF$47=0,0,'DELTA WOOD'!AF$47)</f>
        <v>0</v>
      </c>
      <c r="H21" s="864">
        <f>IF('DELTA WOOD'!AG31=0,0,'DELTA WOOD'!AG31)+IF('DELTA WOOD'!AG$47=0,0,'DELTA WOOD'!AG$47)</f>
        <v>0</v>
      </c>
      <c r="I21" s="864">
        <f>IF('DELTA WOOD'!AH31=0,0,'DELTA WOOD'!AH31)+IF('DELTA WOOD'!AH$47=0,0,'DELTA WOOD'!AH$47)</f>
        <v>0</v>
      </c>
      <c r="J21" s="864">
        <f>IF('DELTA WOOD'!AI31=0,0,'DELTA WOOD'!AI31)+IF('DELTA WOOD'!AI$47=0,0,'DELTA WOOD'!AI$47)</f>
        <v>0</v>
      </c>
      <c r="K21" s="864">
        <f>IF('DELTA WOOD'!AJ31=0,0,'DELTA WOOD'!AJ31)+IF('DELTA WOOD'!AJ$47=0,0,'DELTA WOOD'!AJ$47)</f>
        <v>0</v>
      </c>
      <c r="L21" s="864">
        <f>IF('DELTA WOOD'!AK31=0,0,'DELTA WOOD'!AK31)+IF('DELTA WOOD'!AK$47=0,0,'DELTA WOOD'!AK$47)</f>
        <v>0</v>
      </c>
      <c r="M21" s="864">
        <f>IF('DELTA WOOD'!AL31=0,0,'DELTA WOOD'!AL31)+IF('DELTA WOOD'!AL$47=0,0,'DELTA WOOD'!AL$47)</f>
        <v>0</v>
      </c>
      <c r="N21" s="864">
        <f>IF('DELTA WOOD'!AM31=0,0,'DELTA WOOD'!AM31)+IF('DELTA WOOD'!AM$47=0,0,'DELTA WOOD'!AM$47)</f>
        <v>0</v>
      </c>
      <c r="O21" s="864">
        <f>IF('DELTA WOOD'!AN31=0,0,'DELTA WOOD'!AN31)+IF('DELTA WOOD'!AN$47=0,0,'DELTA WOOD'!AN$47)</f>
        <v>0</v>
      </c>
      <c r="P21" s="864">
        <f>IF('DELTA WOOD'!AO31=0,0,'DELTA WOOD'!AO31)+IF('DELTA WOOD'!AO$47=0,0,'DELTA WOOD'!AO$47)</f>
        <v>0</v>
      </c>
      <c r="Q21" s="864">
        <f>SUM(D21:P21)</f>
        <v>0</v>
      </c>
      <c r="R21" s="860"/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79"/>
      <c r="AJ21" s="79"/>
      <c r="AK21" s="791"/>
    </row>
    <row r="22" ht="23.15" customHeight="1">
      <c r="A22" s="870"/>
      <c r="B22" s="871"/>
      <c r="C22" t="s" s="863">
        <f>'DELTA WOOD'!D32</f>
        <v>1711</v>
      </c>
      <c r="D22" s="864">
        <f>IF('DELTA WOOD'!AC32=0,0,'DELTA WOOD'!AC32)+IF('DELTA WOOD'!AC$47=0,0,'DELTA WOOD'!AC$47)</f>
        <v>0</v>
      </c>
      <c r="E22" s="864">
        <f>IF('DELTA WOOD'!AD32=0,0,'DELTA WOOD'!AD32)+IF('DELTA WOOD'!AD$47=0,0,'DELTA WOOD'!AD$47)</f>
        <v>0</v>
      </c>
      <c r="F22" s="864">
        <f>IF('DELTA WOOD'!AE32=0,0,'DELTA WOOD'!AE32)+IF('DELTA WOOD'!AE$47=0,0,'DELTA WOOD'!AE$47)</f>
        <v>0</v>
      </c>
      <c r="G22" s="864">
        <f>IF('DELTA WOOD'!AF32=0,0,'DELTA WOOD'!AF32)+IF('DELTA WOOD'!AF$47=0,0,'DELTA WOOD'!AF$47)</f>
        <v>0</v>
      </c>
      <c r="H22" s="864">
        <f>IF('DELTA WOOD'!AG32=0,0,'DELTA WOOD'!AG32)+IF('DELTA WOOD'!AG$47=0,0,'DELTA WOOD'!AG$47)</f>
        <v>0</v>
      </c>
      <c r="I22" s="864">
        <f>IF('DELTA WOOD'!AH32=0,0,'DELTA WOOD'!AH32)+IF('DELTA WOOD'!AH$47=0,0,'DELTA WOOD'!AH$47)</f>
        <v>0</v>
      </c>
      <c r="J22" s="864">
        <f>IF('DELTA WOOD'!AI32=0,0,'DELTA WOOD'!AI32)+IF('DELTA WOOD'!AI$47=0,0,'DELTA WOOD'!AI$47)</f>
        <v>0</v>
      </c>
      <c r="K22" s="864">
        <f>IF('DELTA WOOD'!AJ32=0,0,'DELTA WOOD'!AJ32)+IF('DELTA WOOD'!AJ$47=0,0,'DELTA WOOD'!AJ$47)</f>
        <v>0</v>
      </c>
      <c r="L22" s="864">
        <f>IF('DELTA WOOD'!AK32=0,0,'DELTA WOOD'!AK32)+IF('DELTA WOOD'!AK$47=0,0,'DELTA WOOD'!AK$47)</f>
        <v>0</v>
      </c>
      <c r="M22" s="864">
        <f>IF('DELTA WOOD'!AL32=0,0,'DELTA WOOD'!AL32)+IF('DELTA WOOD'!AL$47=0,0,'DELTA WOOD'!AL$47)</f>
        <v>0</v>
      </c>
      <c r="N22" s="864">
        <f>IF('DELTA WOOD'!AM32=0,0,'DELTA WOOD'!AM32)+IF('DELTA WOOD'!AM$47=0,0,'DELTA WOOD'!AM$47)</f>
        <v>0</v>
      </c>
      <c r="O22" s="864">
        <f>IF('DELTA WOOD'!AN32=0,0,'DELTA WOOD'!AN32)+IF('DELTA WOOD'!AN$47=0,0,'DELTA WOOD'!AN$47)</f>
        <v>0</v>
      </c>
      <c r="P22" s="864">
        <f>IF('DELTA WOOD'!AO32=0,0,'DELTA WOOD'!AO32)+IF('DELTA WOOD'!AO$47=0,0,'DELTA WOOD'!AO$47)</f>
        <v>0</v>
      </c>
      <c r="Q22" s="864">
        <f>SUM(D22:P22)</f>
        <v>0</v>
      </c>
      <c r="R22" s="860"/>
      <c r="S22" s="79"/>
      <c r="T22" s="79"/>
      <c r="U22" s="79"/>
      <c r="V22" s="79"/>
      <c r="W22" s="79"/>
      <c r="X22" s="79"/>
      <c r="Y22" s="79"/>
      <c r="Z22" s="79"/>
      <c r="AA22" s="79"/>
      <c r="AB22" s="79"/>
      <c r="AC22" s="79"/>
      <c r="AD22" s="79"/>
      <c r="AE22" s="79"/>
      <c r="AF22" s="79"/>
      <c r="AG22" s="79"/>
      <c r="AH22" s="79"/>
      <c r="AI22" s="79"/>
      <c r="AJ22" s="79"/>
      <c r="AK22" s="791"/>
    </row>
    <row r="23" ht="23.15" customHeight="1">
      <c r="A23" s="870"/>
      <c r="B23" s="871"/>
      <c r="C23" t="s" s="863">
        <f>'DELTA WOOD'!D33</f>
        <v>1712</v>
      </c>
      <c r="D23" s="864">
        <f>IF('DELTA WOOD'!AC33=0,0,'DELTA WOOD'!AC33)+IF('DELTA WOOD'!AC$47=0,0,'DELTA WOOD'!AC$47)</f>
        <v>0</v>
      </c>
      <c r="E23" s="864">
        <f>IF('DELTA WOOD'!AD33=0,0,'DELTA WOOD'!AD33)+IF('DELTA WOOD'!AD$47=0,0,'DELTA WOOD'!AD$47)</f>
        <v>0</v>
      </c>
      <c r="F23" s="864">
        <f>IF('DELTA WOOD'!AE33=0,0,'DELTA WOOD'!AE33)+IF('DELTA WOOD'!AE$47=0,0,'DELTA WOOD'!AE$47)</f>
        <v>0</v>
      </c>
      <c r="G23" s="864">
        <f>IF('DELTA WOOD'!AF33=0,0,'DELTA WOOD'!AF33)+IF('DELTA WOOD'!AF$47=0,0,'DELTA WOOD'!AF$47)</f>
        <v>0</v>
      </c>
      <c r="H23" s="864">
        <f>IF('DELTA WOOD'!AG33=0,0,'DELTA WOOD'!AG33)+IF('DELTA WOOD'!AG$47=0,0,'DELTA WOOD'!AG$47)</f>
        <v>0</v>
      </c>
      <c r="I23" s="864">
        <f>IF('DELTA WOOD'!AH33=0,0,'DELTA WOOD'!AH33)+IF('DELTA WOOD'!AH$47=0,0,'DELTA WOOD'!AH$47)</f>
        <v>0</v>
      </c>
      <c r="J23" s="864">
        <f>IF('DELTA WOOD'!AI33=0,0,'DELTA WOOD'!AI33)+IF('DELTA WOOD'!AI$47=0,0,'DELTA WOOD'!AI$47)</f>
        <v>0</v>
      </c>
      <c r="K23" s="864">
        <f>IF('DELTA WOOD'!AJ33=0,0,'DELTA WOOD'!AJ33)+IF('DELTA WOOD'!AJ$47=0,0,'DELTA WOOD'!AJ$47)</f>
        <v>0</v>
      </c>
      <c r="L23" s="864">
        <f>IF('DELTA WOOD'!AK33=0,0,'DELTA WOOD'!AK33)+IF('DELTA WOOD'!AK$47=0,0,'DELTA WOOD'!AK$47)</f>
        <v>0</v>
      </c>
      <c r="M23" s="864">
        <f>IF('DELTA WOOD'!AL33=0,0,'DELTA WOOD'!AL33)+IF('DELTA WOOD'!AL$47=0,0,'DELTA WOOD'!AL$47)</f>
        <v>0</v>
      </c>
      <c r="N23" s="864">
        <f>IF('DELTA WOOD'!AM33=0,0,'DELTA WOOD'!AM33)+IF('DELTA WOOD'!AM$47=0,0,'DELTA WOOD'!AM$47)</f>
        <v>0</v>
      </c>
      <c r="O23" s="864">
        <f>IF('DELTA WOOD'!AN33=0,0,'DELTA WOOD'!AN33)+IF('DELTA WOOD'!AN$47=0,0,'DELTA WOOD'!AN$47)</f>
        <v>0</v>
      </c>
      <c r="P23" s="864">
        <f>IF('DELTA WOOD'!AO33=0,0,'DELTA WOOD'!AO33)+IF('DELTA WOOD'!AO$47=0,0,'DELTA WOOD'!AO$47)</f>
        <v>0</v>
      </c>
      <c r="Q23" s="864">
        <f>SUM(D23:P23)</f>
        <v>0</v>
      </c>
      <c r="R23" s="860"/>
      <c r="S23" s="79"/>
      <c r="T23" s="79"/>
      <c r="U23" s="79"/>
      <c r="V23" s="79"/>
      <c r="W23" s="79"/>
      <c r="X23" s="79"/>
      <c r="Y23" s="79"/>
      <c r="Z23" s="79"/>
      <c r="AA23" s="79"/>
      <c r="AB23" s="79"/>
      <c r="AC23" s="79"/>
      <c r="AD23" s="79"/>
      <c r="AE23" s="79"/>
      <c r="AF23" s="79"/>
      <c r="AG23" s="79"/>
      <c r="AH23" s="79"/>
      <c r="AI23" s="79"/>
      <c r="AJ23" s="79"/>
      <c r="AK23" s="791"/>
    </row>
    <row r="24" ht="23.15" customHeight="1">
      <c r="A24" s="870"/>
      <c r="B24" s="871"/>
      <c r="C24" t="s" s="863">
        <f>'DELTA WOOD'!D34</f>
        <v>1713</v>
      </c>
      <c r="D24" s="864">
        <f>IF('DELTA WOOD'!AC34=0,0,'DELTA WOOD'!AC34)+IF('DELTA WOOD'!AC$47=0,0,'DELTA WOOD'!AC$47)</f>
        <v>0</v>
      </c>
      <c r="E24" s="864">
        <f>IF('DELTA WOOD'!AD34=0,0,'DELTA WOOD'!AD34)+IF('DELTA WOOD'!AD$47=0,0,'DELTA WOOD'!AD$47)</f>
        <v>0</v>
      </c>
      <c r="F24" s="864">
        <f>IF('DELTA WOOD'!AE34=0,0,'DELTA WOOD'!AE34)+IF('DELTA WOOD'!AE$47=0,0,'DELTA WOOD'!AE$47)</f>
        <v>0</v>
      </c>
      <c r="G24" s="864">
        <f>IF('DELTA WOOD'!AF34=0,0,'DELTA WOOD'!AF34)+IF('DELTA WOOD'!AF$47=0,0,'DELTA WOOD'!AF$47)</f>
        <v>0</v>
      </c>
      <c r="H24" s="864">
        <f>IF('DELTA WOOD'!AG34=0,0,'DELTA WOOD'!AG34)+IF('DELTA WOOD'!AG$47=0,0,'DELTA WOOD'!AG$47)</f>
        <v>0</v>
      </c>
      <c r="I24" s="864">
        <f>IF('DELTA WOOD'!AH34=0,0,'DELTA WOOD'!AH34)+IF('DELTA WOOD'!AH$47=0,0,'DELTA WOOD'!AH$47)</f>
        <v>0</v>
      </c>
      <c r="J24" s="864">
        <f>IF('DELTA WOOD'!AI34=0,0,'DELTA WOOD'!AI34)+IF('DELTA WOOD'!AI$47=0,0,'DELTA WOOD'!AI$47)</f>
        <v>0</v>
      </c>
      <c r="K24" s="864">
        <f>IF('DELTA WOOD'!AJ34=0,0,'DELTA WOOD'!AJ34)+IF('DELTA WOOD'!AJ$47=0,0,'DELTA WOOD'!AJ$47)</f>
        <v>0</v>
      </c>
      <c r="L24" s="864">
        <f>IF('DELTA WOOD'!AK34=0,0,'DELTA WOOD'!AK34)+IF('DELTA WOOD'!AK$47=0,0,'DELTA WOOD'!AK$47)</f>
        <v>0</v>
      </c>
      <c r="M24" s="864">
        <f>IF('DELTA WOOD'!AL34=0,0,'DELTA WOOD'!AL34)+IF('DELTA WOOD'!AL$47=0,0,'DELTA WOOD'!AL$47)</f>
        <v>0</v>
      </c>
      <c r="N24" s="864">
        <f>IF('DELTA WOOD'!AM34=0,0,'DELTA WOOD'!AM34)+IF('DELTA WOOD'!AM$47=0,0,'DELTA WOOD'!AM$47)</f>
        <v>0</v>
      </c>
      <c r="O24" s="864">
        <f>IF('DELTA WOOD'!AN34=0,0,'DELTA WOOD'!AN34)+IF('DELTA WOOD'!AN$47=0,0,'DELTA WOOD'!AN$47)</f>
        <v>0</v>
      </c>
      <c r="P24" s="864">
        <f>IF('DELTA WOOD'!AO34=0,0,'DELTA WOOD'!AO34)+IF('DELTA WOOD'!AO$47=0,0,'DELTA WOOD'!AO$47)</f>
        <v>0</v>
      </c>
      <c r="Q24" s="864">
        <f>SUM(D24:P24)</f>
        <v>0</v>
      </c>
      <c r="R24" s="860"/>
      <c r="S24" s="79"/>
      <c r="T24" s="79"/>
      <c r="U24" s="79"/>
      <c r="V24" s="79"/>
      <c r="W24" s="79"/>
      <c r="X24" s="79"/>
      <c r="Y24" s="79"/>
      <c r="Z24" s="79"/>
      <c r="AA24" s="79"/>
      <c r="AB24" s="79"/>
      <c r="AC24" s="79"/>
      <c r="AD24" s="79"/>
      <c r="AE24" s="79"/>
      <c r="AF24" s="79"/>
      <c r="AG24" s="79"/>
      <c r="AH24" s="79"/>
      <c r="AI24" s="79"/>
      <c r="AJ24" s="79"/>
      <c r="AK24" s="791"/>
    </row>
    <row r="25" ht="23.15" customHeight="1">
      <c r="A25" s="870"/>
      <c r="B25" s="871"/>
      <c r="C25" t="s" s="863">
        <f>'DELTA WOOD'!D35</f>
        <v>1714</v>
      </c>
      <c r="D25" s="864">
        <f>IF('DELTA WOOD'!AC35=0,0,'DELTA WOOD'!AC35)+IF('DELTA WOOD'!AC$47=0,0,'DELTA WOOD'!AC$47)</f>
        <v>0</v>
      </c>
      <c r="E25" s="864">
        <f>IF('DELTA WOOD'!AD35=0,0,'DELTA WOOD'!AD35)+IF('DELTA WOOD'!AD$47=0,0,'DELTA WOOD'!AD$47)</f>
        <v>0</v>
      </c>
      <c r="F25" s="864">
        <f>IF('DELTA WOOD'!AE35=0,0,'DELTA WOOD'!AE35)+IF('DELTA WOOD'!AE$47=0,0,'DELTA WOOD'!AE$47)</f>
        <v>0</v>
      </c>
      <c r="G25" s="864">
        <f>IF('DELTA WOOD'!AF35=0,0,'DELTA WOOD'!AF35)+IF('DELTA WOOD'!AF$47=0,0,'DELTA WOOD'!AF$47)</f>
        <v>0</v>
      </c>
      <c r="H25" s="864">
        <f>IF('DELTA WOOD'!AG35=0,0,'DELTA WOOD'!AG35)+IF('DELTA WOOD'!AG$47=0,0,'DELTA WOOD'!AG$47)</f>
        <v>0</v>
      </c>
      <c r="I25" s="864">
        <f>IF('DELTA WOOD'!AH35=0,0,'DELTA WOOD'!AH35)+IF('DELTA WOOD'!AH$47=0,0,'DELTA WOOD'!AH$47)</f>
        <v>0</v>
      </c>
      <c r="J25" s="864">
        <f>IF('DELTA WOOD'!AI35=0,0,'DELTA WOOD'!AI35)+IF('DELTA WOOD'!AI$47=0,0,'DELTA WOOD'!AI$47)</f>
        <v>0</v>
      </c>
      <c r="K25" s="864">
        <f>IF('DELTA WOOD'!AJ35=0,0,'DELTA WOOD'!AJ35)+IF('DELTA WOOD'!AJ$47=0,0,'DELTA WOOD'!AJ$47)</f>
        <v>0</v>
      </c>
      <c r="L25" s="864">
        <f>IF('DELTA WOOD'!AK35=0,0,'DELTA WOOD'!AK35)+IF('DELTA WOOD'!AK$47=0,0,'DELTA WOOD'!AK$47)</f>
        <v>0</v>
      </c>
      <c r="M25" s="864">
        <f>IF('DELTA WOOD'!AL35=0,0,'DELTA WOOD'!AL35)+IF('DELTA WOOD'!AL$47=0,0,'DELTA WOOD'!AL$47)</f>
        <v>0</v>
      </c>
      <c r="N25" s="864">
        <f>IF('DELTA WOOD'!AM35=0,0,'DELTA WOOD'!AM35)+IF('DELTA WOOD'!AM$47=0,0,'DELTA WOOD'!AM$47)</f>
        <v>0</v>
      </c>
      <c r="O25" s="864">
        <f>IF('DELTA WOOD'!AN35=0,0,'DELTA WOOD'!AN35)+IF('DELTA WOOD'!AN$47=0,0,'DELTA WOOD'!AN$47)</f>
        <v>0</v>
      </c>
      <c r="P25" s="864">
        <f>IF('DELTA WOOD'!AO35=0,0,'DELTA WOOD'!AO35)+IF('DELTA WOOD'!AO$47=0,0,'DELTA WOOD'!AO$47)</f>
        <v>0</v>
      </c>
      <c r="Q25" s="864">
        <f>SUM(D25:P25)</f>
        <v>0</v>
      </c>
      <c r="R25" s="860"/>
      <c r="S25" s="79"/>
      <c r="T25" s="79"/>
      <c r="U25" s="79"/>
      <c r="V25" s="79"/>
      <c r="W25" s="79"/>
      <c r="X25" s="79"/>
      <c r="Y25" s="79"/>
      <c r="Z25" s="79"/>
      <c r="AA25" s="79"/>
      <c r="AB25" s="79"/>
      <c r="AC25" s="79"/>
      <c r="AD25" s="79"/>
      <c r="AE25" s="79"/>
      <c r="AF25" s="79"/>
      <c r="AG25" s="79"/>
      <c r="AH25" s="79"/>
      <c r="AI25" s="79"/>
      <c r="AJ25" s="79"/>
      <c r="AK25" s="791"/>
    </row>
    <row r="26" ht="23.15" customHeight="1">
      <c r="A26" s="870"/>
      <c r="B26" s="871"/>
      <c r="C26" t="s" s="863">
        <f>'DELTA WOOD'!D36</f>
        <v>1715</v>
      </c>
      <c r="D26" s="864">
        <f>IF('DELTA WOOD'!AC36=0,0,'DELTA WOOD'!AC36)+IF('DELTA WOOD'!AC$47=0,0,'DELTA WOOD'!AC$47)</f>
        <v>0</v>
      </c>
      <c r="E26" s="864">
        <f>IF('DELTA WOOD'!AD36=0,0,'DELTA WOOD'!AD36)+IF('DELTA WOOD'!AD$47=0,0,'DELTA WOOD'!AD$47)</f>
        <v>0</v>
      </c>
      <c r="F26" s="864">
        <f>IF('DELTA WOOD'!AE36=0,0,'DELTA WOOD'!AE36)+IF('DELTA WOOD'!AE$47=0,0,'DELTA WOOD'!AE$47)</f>
        <v>0</v>
      </c>
      <c r="G26" s="864">
        <f>IF('DELTA WOOD'!AF36=0,0,'DELTA WOOD'!AF36)+IF('DELTA WOOD'!AF$47=0,0,'DELTA WOOD'!AF$47)</f>
        <v>0</v>
      </c>
      <c r="H26" s="864">
        <f>IF('DELTA WOOD'!AG36=0,0,'DELTA WOOD'!AG36)+IF('DELTA WOOD'!AG$47=0,0,'DELTA WOOD'!AG$47)</f>
        <v>0</v>
      </c>
      <c r="I26" s="864">
        <f>IF('DELTA WOOD'!AH36=0,0,'DELTA WOOD'!AH36)+IF('DELTA WOOD'!AH$47=0,0,'DELTA WOOD'!AH$47)</f>
        <v>0</v>
      </c>
      <c r="J26" s="864">
        <f>IF('DELTA WOOD'!AI36=0,0,'DELTA WOOD'!AI36)+IF('DELTA WOOD'!AI$47=0,0,'DELTA WOOD'!AI$47)</f>
        <v>0</v>
      </c>
      <c r="K26" s="864">
        <f>IF('DELTA WOOD'!AJ36=0,0,'DELTA WOOD'!AJ36)+IF('DELTA WOOD'!AJ$47=0,0,'DELTA WOOD'!AJ$47)</f>
        <v>0</v>
      </c>
      <c r="L26" s="864">
        <f>IF('DELTA WOOD'!AK36=0,0,'DELTA WOOD'!AK36)+IF('DELTA WOOD'!AK$47=0,0,'DELTA WOOD'!AK$47)</f>
        <v>0</v>
      </c>
      <c r="M26" s="864">
        <f>IF('DELTA WOOD'!AL36=0,0,'DELTA WOOD'!AL36)+IF('DELTA WOOD'!AL$47=0,0,'DELTA WOOD'!AL$47)</f>
        <v>0</v>
      </c>
      <c r="N26" s="864">
        <f>IF('DELTA WOOD'!AM36=0,0,'DELTA WOOD'!AM36)+IF('DELTA WOOD'!AM$47=0,0,'DELTA WOOD'!AM$47)</f>
        <v>0</v>
      </c>
      <c r="O26" s="864">
        <f>IF('DELTA WOOD'!AN36=0,0,'DELTA WOOD'!AN36)+IF('DELTA WOOD'!AN$47=0,0,'DELTA WOOD'!AN$47)</f>
        <v>0</v>
      </c>
      <c r="P26" s="864">
        <f>IF('DELTA WOOD'!AO36=0,0,'DELTA WOOD'!AO36)+IF('DELTA WOOD'!AO$47=0,0,'DELTA WOOD'!AO$47)</f>
        <v>0</v>
      </c>
      <c r="Q26" s="864">
        <f>SUM(D26:P26)</f>
        <v>0</v>
      </c>
      <c r="R26" s="860"/>
      <c r="S26" s="79"/>
      <c r="T26" s="79"/>
      <c r="U26" s="79"/>
      <c r="V26" s="79"/>
      <c r="W26" s="79"/>
      <c r="X26" s="79"/>
      <c r="Y26" s="79"/>
      <c r="Z26" s="79"/>
      <c r="AA26" s="79"/>
      <c r="AB26" s="79"/>
      <c r="AC26" s="79"/>
      <c r="AD26" s="79"/>
      <c r="AE26" s="79"/>
      <c r="AF26" s="79"/>
      <c r="AG26" s="79"/>
      <c r="AH26" s="79"/>
      <c r="AI26" s="79"/>
      <c r="AJ26" s="79"/>
      <c r="AK26" s="791"/>
    </row>
    <row r="27" ht="23.15" customHeight="1">
      <c r="A27" s="870"/>
      <c r="B27" s="871"/>
      <c r="C27" t="s" s="863">
        <f>'DELTA WOOD'!D37</f>
        <v>1716</v>
      </c>
      <c r="D27" s="864">
        <f>IF('DELTA WOOD'!AC37=0,0,'DELTA WOOD'!AC37)+IF('DELTA WOOD'!AC$47=0,0,'DELTA WOOD'!AC$47)</f>
        <v>0</v>
      </c>
      <c r="E27" s="864">
        <f>IF('DELTA WOOD'!AD37=0,0,'DELTA WOOD'!AD37)+IF('DELTA WOOD'!AD$47=0,0,'DELTA WOOD'!AD$47)</f>
        <v>0</v>
      </c>
      <c r="F27" s="864">
        <f>IF('DELTA WOOD'!AE37=0,0,'DELTA WOOD'!AE37)+IF('DELTA WOOD'!AE$47=0,0,'DELTA WOOD'!AE$47)</f>
        <v>0</v>
      </c>
      <c r="G27" s="864">
        <f>IF('DELTA WOOD'!AF37=0,0,'DELTA WOOD'!AF37)+IF('DELTA WOOD'!AF$47=0,0,'DELTA WOOD'!AF$47)</f>
        <v>0</v>
      </c>
      <c r="H27" s="864">
        <f>IF('DELTA WOOD'!AG37=0,0,'DELTA WOOD'!AG37)+IF('DELTA WOOD'!AG$47=0,0,'DELTA WOOD'!AG$47)</f>
        <v>0</v>
      </c>
      <c r="I27" s="864">
        <f>IF('DELTA WOOD'!AH37=0,0,'DELTA WOOD'!AH37)+IF('DELTA WOOD'!AH$47=0,0,'DELTA WOOD'!AH$47)</f>
        <v>0</v>
      </c>
      <c r="J27" s="864">
        <f>IF('DELTA WOOD'!AI37=0,0,'DELTA WOOD'!AI37)+IF('DELTA WOOD'!AI$47=0,0,'DELTA WOOD'!AI$47)</f>
        <v>0</v>
      </c>
      <c r="K27" s="864">
        <f>IF('DELTA WOOD'!AJ37=0,0,'DELTA WOOD'!AJ37)+IF('DELTA WOOD'!AJ$47=0,0,'DELTA WOOD'!AJ$47)</f>
        <v>0</v>
      </c>
      <c r="L27" s="864">
        <f>IF('DELTA WOOD'!AK37=0,0,'DELTA WOOD'!AK37)+IF('DELTA WOOD'!AK$47=0,0,'DELTA WOOD'!AK$47)</f>
        <v>0</v>
      </c>
      <c r="M27" s="864">
        <f>IF('DELTA WOOD'!AL37=0,0,'DELTA WOOD'!AL37)+IF('DELTA WOOD'!AL$47=0,0,'DELTA WOOD'!AL$47)</f>
        <v>0</v>
      </c>
      <c r="N27" s="864">
        <f>IF('DELTA WOOD'!AM37=0,0,'DELTA WOOD'!AM37)+IF('DELTA WOOD'!AM$47=0,0,'DELTA WOOD'!AM$47)</f>
        <v>0</v>
      </c>
      <c r="O27" s="864">
        <f>IF('DELTA WOOD'!AN37=0,0,'DELTA WOOD'!AN37)+IF('DELTA WOOD'!AN$47=0,0,'DELTA WOOD'!AN$47)</f>
        <v>0</v>
      </c>
      <c r="P27" s="864">
        <f>IF('DELTA WOOD'!AO37=0,0,'DELTA WOOD'!AO37)+IF('DELTA WOOD'!AO$47=0,0,'DELTA WOOD'!AO$47)</f>
        <v>0</v>
      </c>
      <c r="Q27" s="864">
        <f>SUM(D27:P27)</f>
        <v>0</v>
      </c>
      <c r="R27" s="860"/>
      <c r="S27" s="79"/>
      <c r="T27" s="79"/>
      <c r="U27" s="79"/>
      <c r="V27" s="79"/>
      <c r="W27" s="79"/>
      <c r="X27" s="79"/>
      <c r="Y27" s="79"/>
      <c r="Z27" s="79"/>
      <c r="AA27" s="79"/>
      <c r="AB27" s="79"/>
      <c r="AC27" s="79"/>
      <c r="AD27" s="79"/>
      <c r="AE27" s="79"/>
      <c r="AF27" s="79"/>
      <c r="AG27" s="79"/>
      <c r="AH27" s="79"/>
      <c r="AI27" s="79"/>
      <c r="AJ27" s="79"/>
      <c r="AK27" s="791"/>
    </row>
    <row r="28" ht="23.15" customHeight="1">
      <c r="A28" s="870"/>
      <c r="B28" s="871"/>
      <c r="C28" t="s" s="863">
        <f>'DELTA WOOD'!D38</f>
        <v>1717</v>
      </c>
      <c r="D28" s="864">
        <f>IF('DELTA WOOD'!AC38=0,0,'DELTA WOOD'!AC38)+IF('DELTA WOOD'!AC$47=0,0,'DELTA WOOD'!AC$47)</f>
        <v>0</v>
      </c>
      <c r="E28" s="864">
        <f>IF('DELTA WOOD'!AD38=0,0,'DELTA WOOD'!AD38)+IF('DELTA WOOD'!AD$47=0,0,'DELTA WOOD'!AD$47)</f>
        <v>0</v>
      </c>
      <c r="F28" s="864">
        <f>IF('DELTA WOOD'!AE38=0,0,'DELTA WOOD'!AE38)+IF('DELTA WOOD'!AE$47=0,0,'DELTA WOOD'!AE$47)</f>
        <v>0</v>
      </c>
      <c r="G28" s="864">
        <f>IF('DELTA WOOD'!AF38=0,0,'DELTA WOOD'!AF38)+IF('DELTA WOOD'!AF$47=0,0,'DELTA WOOD'!AF$47)</f>
        <v>0</v>
      </c>
      <c r="H28" s="864">
        <f>IF('DELTA WOOD'!AG38=0,0,'DELTA WOOD'!AG38)+IF('DELTA WOOD'!AG$47=0,0,'DELTA WOOD'!AG$47)</f>
        <v>0</v>
      </c>
      <c r="I28" s="864">
        <f>IF('DELTA WOOD'!AH38=0,0,'DELTA WOOD'!AH38)+IF('DELTA WOOD'!AH$47=0,0,'DELTA WOOD'!AH$47)</f>
        <v>0</v>
      </c>
      <c r="J28" s="864">
        <f>IF('DELTA WOOD'!AI38=0,0,'DELTA WOOD'!AI38)+IF('DELTA WOOD'!AI$47=0,0,'DELTA WOOD'!AI$47)</f>
        <v>0</v>
      </c>
      <c r="K28" s="864">
        <f>IF('DELTA WOOD'!AJ38=0,0,'DELTA WOOD'!AJ38)+IF('DELTA WOOD'!AJ$47=0,0,'DELTA WOOD'!AJ$47)</f>
        <v>0</v>
      </c>
      <c r="L28" s="864">
        <f>IF('DELTA WOOD'!AK38=0,0,'DELTA WOOD'!AK38)+IF('DELTA WOOD'!AK$47=0,0,'DELTA WOOD'!AK$47)</f>
        <v>0</v>
      </c>
      <c r="M28" s="864">
        <f>IF('DELTA WOOD'!AL38=0,0,'DELTA WOOD'!AL38)+IF('DELTA WOOD'!AL$47=0,0,'DELTA WOOD'!AL$47)</f>
        <v>0</v>
      </c>
      <c r="N28" s="864">
        <f>IF('DELTA WOOD'!AM38=0,0,'DELTA WOOD'!AM38)+IF('DELTA WOOD'!AM$47=0,0,'DELTA WOOD'!AM$47)</f>
        <v>0</v>
      </c>
      <c r="O28" s="864">
        <f>IF('DELTA WOOD'!AN38=0,0,'DELTA WOOD'!AN38)+IF('DELTA WOOD'!AN$47=0,0,'DELTA WOOD'!AN$47)</f>
        <v>0</v>
      </c>
      <c r="P28" s="864">
        <f>IF('DELTA WOOD'!AO38=0,0,'DELTA WOOD'!AO38)+IF('DELTA WOOD'!AO$47=0,0,'DELTA WOOD'!AO$47)</f>
        <v>0</v>
      </c>
      <c r="Q28" s="864">
        <f>SUM(D28:P28)</f>
        <v>0</v>
      </c>
      <c r="R28" s="860"/>
      <c r="S28" s="79"/>
      <c r="T28" s="79"/>
      <c r="U28" s="79"/>
      <c r="V28" s="79"/>
      <c r="W28" s="79"/>
      <c r="X28" s="79"/>
      <c r="Y28" s="79"/>
      <c r="Z28" s="79"/>
      <c r="AA28" s="79"/>
      <c r="AB28" s="79"/>
      <c r="AC28" s="79"/>
      <c r="AD28" s="79"/>
      <c r="AE28" s="79"/>
      <c r="AF28" s="79"/>
      <c r="AG28" s="79"/>
      <c r="AH28" s="79"/>
      <c r="AI28" s="79"/>
      <c r="AJ28" s="79"/>
      <c r="AK28" s="791"/>
    </row>
    <row r="29" ht="23.15" customHeight="1">
      <c r="A29" s="870"/>
      <c r="B29" s="871"/>
      <c r="C29" t="s" s="863">
        <f>'DELTA WOOD'!D39</f>
        <v>1718</v>
      </c>
      <c r="D29" s="864">
        <f>IF('DELTA WOOD'!AC39=0,0,'DELTA WOOD'!AC39)+IF('DELTA WOOD'!AC$47=0,0,'DELTA WOOD'!AC$47)</f>
        <v>0</v>
      </c>
      <c r="E29" s="864">
        <f>IF('DELTA WOOD'!AD39=0,0,'DELTA WOOD'!AD39)+IF('DELTA WOOD'!AD$47=0,0,'DELTA WOOD'!AD$47)</f>
        <v>0</v>
      </c>
      <c r="F29" s="864">
        <f>IF('DELTA WOOD'!AE39=0,0,'DELTA WOOD'!AE39)+IF('DELTA WOOD'!AE$47=0,0,'DELTA WOOD'!AE$47)</f>
        <v>0</v>
      </c>
      <c r="G29" s="864">
        <f>IF('DELTA WOOD'!AF39=0,0,'DELTA WOOD'!AF39)+IF('DELTA WOOD'!AF$47=0,0,'DELTA WOOD'!AF$47)</f>
        <v>0</v>
      </c>
      <c r="H29" s="864">
        <f>IF('DELTA WOOD'!AG39=0,0,'DELTA WOOD'!AG39)+IF('DELTA WOOD'!AG$47=0,0,'DELTA WOOD'!AG$47)</f>
        <v>0</v>
      </c>
      <c r="I29" s="864">
        <f>IF('DELTA WOOD'!AH39=0,0,'DELTA WOOD'!AH39)+IF('DELTA WOOD'!AH$47=0,0,'DELTA WOOD'!AH$47)</f>
        <v>0</v>
      </c>
      <c r="J29" s="864">
        <f>IF('DELTA WOOD'!AI39=0,0,'DELTA WOOD'!AI39)+IF('DELTA WOOD'!AI$47=0,0,'DELTA WOOD'!AI$47)</f>
        <v>0</v>
      </c>
      <c r="K29" s="864">
        <f>IF('DELTA WOOD'!AJ39=0,0,'DELTA WOOD'!AJ39)+IF('DELTA WOOD'!AJ$47=0,0,'DELTA WOOD'!AJ$47)</f>
        <v>0</v>
      </c>
      <c r="L29" s="864">
        <f>IF('DELTA WOOD'!AK39=0,0,'DELTA WOOD'!AK39)+IF('DELTA WOOD'!AK$47=0,0,'DELTA WOOD'!AK$47)</f>
        <v>0</v>
      </c>
      <c r="M29" s="864">
        <f>IF('DELTA WOOD'!AL39=0,0,'DELTA WOOD'!AL39)+IF('DELTA WOOD'!AL$47=0,0,'DELTA WOOD'!AL$47)</f>
        <v>0</v>
      </c>
      <c r="N29" s="864">
        <f>IF('DELTA WOOD'!AM39=0,0,'DELTA WOOD'!AM39)+IF('DELTA WOOD'!AM$47=0,0,'DELTA WOOD'!AM$47)</f>
        <v>0</v>
      </c>
      <c r="O29" s="864">
        <f>IF('DELTA WOOD'!AN39=0,0,'DELTA WOOD'!AN39)+IF('DELTA WOOD'!AN$47=0,0,'DELTA WOOD'!AN$47)</f>
        <v>0</v>
      </c>
      <c r="P29" s="864">
        <f>IF('DELTA WOOD'!AO39=0,0,'DELTA WOOD'!AO39)+IF('DELTA WOOD'!AO$47=0,0,'DELTA WOOD'!AO$47)</f>
        <v>0</v>
      </c>
      <c r="Q29" s="864">
        <f>SUM(D29:P29)</f>
        <v>0</v>
      </c>
      <c r="R29" s="860"/>
      <c r="S29" s="79"/>
      <c r="T29" s="79"/>
      <c r="U29" s="79"/>
      <c r="V29" s="79"/>
      <c r="W29" s="79"/>
      <c r="X29" s="79"/>
      <c r="Y29" s="79"/>
      <c r="Z29" s="79"/>
      <c r="AA29" s="79"/>
      <c r="AB29" s="79"/>
      <c r="AC29" s="79"/>
      <c r="AD29" s="79"/>
      <c r="AE29" s="79"/>
      <c r="AF29" s="79"/>
      <c r="AG29" s="79"/>
      <c r="AH29" s="79"/>
      <c r="AI29" s="79"/>
      <c r="AJ29" s="79"/>
      <c r="AK29" s="791"/>
    </row>
    <row r="30" ht="23.15" customHeight="1">
      <c r="A30" s="870"/>
      <c r="B30" s="871"/>
      <c r="C30" t="s" s="863">
        <f>'DELTA WOOD'!D40</f>
        <v>1719</v>
      </c>
      <c r="D30" s="864">
        <f>IF('DELTA WOOD'!AC40=0,0,'DELTA WOOD'!AC40)+IF('DELTA WOOD'!AC$47=0,0,'DELTA WOOD'!AC$47)</f>
        <v>0</v>
      </c>
      <c r="E30" s="864">
        <f>IF('DELTA WOOD'!AD40=0,0,'DELTA WOOD'!AD40)+IF('DELTA WOOD'!AD$47=0,0,'DELTA WOOD'!AD$47)</f>
        <v>0</v>
      </c>
      <c r="F30" s="864">
        <f>IF('DELTA WOOD'!AE40=0,0,'DELTA WOOD'!AE40)+IF('DELTA WOOD'!AE$47=0,0,'DELTA WOOD'!AE$47)</f>
        <v>0</v>
      </c>
      <c r="G30" s="864">
        <f>IF('DELTA WOOD'!AF40=0,0,'DELTA WOOD'!AF40)+IF('DELTA WOOD'!AF$47=0,0,'DELTA WOOD'!AF$47)</f>
        <v>0</v>
      </c>
      <c r="H30" s="864">
        <f>IF('DELTA WOOD'!AG40=0,0,'DELTA WOOD'!AG40)+IF('DELTA WOOD'!AG$47=0,0,'DELTA WOOD'!AG$47)</f>
        <v>0</v>
      </c>
      <c r="I30" s="864">
        <f>IF('DELTA WOOD'!AH40=0,0,'DELTA WOOD'!AH40)+IF('DELTA WOOD'!AH$47=0,0,'DELTA WOOD'!AH$47)</f>
        <v>0</v>
      </c>
      <c r="J30" s="864">
        <f>IF('DELTA WOOD'!AI40=0,0,'DELTA WOOD'!AI40)+IF('DELTA WOOD'!AI$47=0,0,'DELTA WOOD'!AI$47)</f>
        <v>0</v>
      </c>
      <c r="K30" s="864">
        <f>IF('DELTA WOOD'!AJ40=0,0,'DELTA WOOD'!AJ40)+IF('DELTA WOOD'!AJ$47=0,0,'DELTA WOOD'!AJ$47)</f>
        <v>0</v>
      </c>
      <c r="L30" s="864">
        <f>IF('DELTA WOOD'!AK40=0,0,'DELTA WOOD'!AK40)+IF('DELTA WOOD'!AK$47=0,0,'DELTA WOOD'!AK$47)</f>
        <v>0</v>
      </c>
      <c r="M30" s="864">
        <f>IF('DELTA WOOD'!AL40=0,0,'DELTA WOOD'!AL40)+IF('DELTA WOOD'!AL$47=0,0,'DELTA WOOD'!AL$47)</f>
        <v>0</v>
      </c>
      <c r="N30" s="864">
        <f>IF('DELTA WOOD'!AM40=0,0,'DELTA WOOD'!AM40)+IF('DELTA WOOD'!AM$47=0,0,'DELTA WOOD'!AM$47)</f>
        <v>0</v>
      </c>
      <c r="O30" s="864">
        <f>IF('DELTA WOOD'!AN40=0,0,'DELTA WOOD'!AN40)+IF('DELTA WOOD'!AN$47=0,0,'DELTA WOOD'!AN$47)</f>
        <v>0</v>
      </c>
      <c r="P30" s="864">
        <f>IF('DELTA WOOD'!AO40=0,0,'DELTA WOOD'!AO40)+IF('DELTA WOOD'!AO$47=0,0,'DELTA WOOD'!AO$47)</f>
        <v>0</v>
      </c>
      <c r="Q30" s="864">
        <f>SUM(D30:P30)</f>
        <v>0</v>
      </c>
      <c r="R30" s="860"/>
      <c r="S30" s="79"/>
      <c r="T30" s="79"/>
      <c r="U30" s="79"/>
      <c r="V30" s="79"/>
      <c r="W30" s="79"/>
      <c r="X30" s="79"/>
      <c r="Y30" s="79"/>
      <c r="Z30" s="79"/>
      <c r="AA30" s="79"/>
      <c r="AB30" s="79"/>
      <c r="AC30" s="79"/>
      <c r="AD30" s="79"/>
      <c r="AE30" s="79"/>
      <c r="AF30" s="79"/>
      <c r="AG30" s="79"/>
      <c r="AH30" s="79"/>
      <c r="AI30" s="79"/>
      <c r="AJ30" s="79"/>
      <c r="AK30" s="791"/>
    </row>
    <row r="31" ht="23.15" customHeight="1">
      <c r="A31" s="870"/>
      <c r="B31" s="871"/>
      <c r="C31" t="s" s="863">
        <f>'DELTA WOOD'!D41</f>
        <v>1720</v>
      </c>
      <c r="D31" s="864">
        <f>IF('DELTA WOOD'!AC41=0,0,'DELTA WOOD'!AC41)+IF('DELTA WOOD'!AC$47=0,0,'DELTA WOOD'!AC$47)</f>
        <v>0</v>
      </c>
      <c r="E31" s="864">
        <f>IF('DELTA WOOD'!AD41=0,0,'DELTA WOOD'!AD41)+IF('DELTA WOOD'!AD$47=0,0,'DELTA WOOD'!AD$47)</f>
        <v>0</v>
      </c>
      <c r="F31" s="864">
        <f>IF('DELTA WOOD'!AE41=0,0,'DELTA WOOD'!AE41)+IF('DELTA WOOD'!AE$47=0,0,'DELTA WOOD'!AE$47)</f>
        <v>0</v>
      </c>
      <c r="G31" s="864">
        <f>IF('DELTA WOOD'!AF41=0,0,'DELTA WOOD'!AF41)+IF('DELTA WOOD'!AF$47=0,0,'DELTA WOOD'!AF$47)</f>
        <v>0</v>
      </c>
      <c r="H31" s="864">
        <f>IF('DELTA WOOD'!AG41=0,0,'DELTA WOOD'!AG41)+IF('DELTA WOOD'!AG$47=0,0,'DELTA WOOD'!AG$47)</f>
        <v>0</v>
      </c>
      <c r="I31" s="864">
        <f>IF('DELTA WOOD'!AH41=0,0,'DELTA WOOD'!AH41)+IF('DELTA WOOD'!AH$47=0,0,'DELTA WOOD'!AH$47)</f>
        <v>0</v>
      </c>
      <c r="J31" s="864">
        <f>IF('DELTA WOOD'!AI41=0,0,'DELTA WOOD'!AI41)+IF('DELTA WOOD'!AI$47=0,0,'DELTA WOOD'!AI$47)</f>
        <v>0</v>
      </c>
      <c r="K31" s="864">
        <f>IF('DELTA WOOD'!AJ41=0,0,'DELTA WOOD'!AJ41)+IF('DELTA WOOD'!AJ$47=0,0,'DELTA WOOD'!AJ$47)</f>
        <v>0</v>
      </c>
      <c r="L31" s="864">
        <f>IF('DELTA WOOD'!AK41=0,0,'DELTA WOOD'!AK41)+IF('DELTA WOOD'!AK$47=0,0,'DELTA WOOD'!AK$47)</f>
        <v>0</v>
      </c>
      <c r="M31" s="864">
        <f>IF('DELTA WOOD'!AL41=0,0,'DELTA WOOD'!AL41)+IF('DELTA WOOD'!AL$47=0,0,'DELTA WOOD'!AL$47)</f>
        <v>0</v>
      </c>
      <c r="N31" s="864">
        <f>IF('DELTA WOOD'!AM41=0,0,'DELTA WOOD'!AM41)+IF('DELTA WOOD'!AM$47=0,0,'DELTA WOOD'!AM$47)</f>
        <v>0</v>
      </c>
      <c r="O31" s="864">
        <f>IF('DELTA WOOD'!AN41=0,0,'DELTA WOOD'!AN41)+IF('DELTA WOOD'!AN$47=0,0,'DELTA WOOD'!AN$47)</f>
        <v>0</v>
      </c>
      <c r="P31" s="864">
        <f>IF('DELTA WOOD'!AO41=0,0,'DELTA WOOD'!AO41)+IF('DELTA WOOD'!AO$47=0,0,'DELTA WOOD'!AO$47)</f>
        <v>0</v>
      </c>
      <c r="Q31" s="864">
        <f>SUM(D31:P31)</f>
        <v>0</v>
      </c>
      <c r="R31" s="860"/>
      <c r="S31" s="79"/>
      <c r="T31" s="79"/>
      <c r="U31" s="79"/>
      <c r="V31" s="79"/>
      <c r="W31" s="79"/>
      <c r="X31" s="79"/>
      <c r="Y31" s="79"/>
      <c r="Z31" s="79"/>
      <c r="AA31" s="79"/>
      <c r="AB31" s="79"/>
      <c r="AC31" s="79"/>
      <c r="AD31" s="79"/>
      <c r="AE31" s="79"/>
      <c r="AF31" s="79"/>
      <c r="AG31" s="79"/>
      <c r="AH31" s="79"/>
      <c r="AI31" s="79"/>
      <c r="AJ31" s="79"/>
      <c r="AK31" s="791"/>
    </row>
    <row r="32" ht="23.15" customHeight="1">
      <c r="A32" s="870"/>
      <c r="B32" s="871"/>
      <c r="C32" t="s" s="863">
        <f>'DELTA WOOD'!D42</f>
        <v>1721</v>
      </c>
      <c r="D32" s="864">
        <f>IF('DELTA WOOD'!AC42=0,0,'DELTA WOOD'!AC42)+IF('DELTA WOOD'!AC$47=0,0,'DELTA WOOD'!AC$47)</f>
        <v>0</v>
      </c>
      <c r="E32" s="864">
        <f>IF('DELTA WOOD'!AD42=0,0,'DELTA WOOD'!AD42)+IF('DELTA WOOD'!AD$47=0,0,'DELTA WOOD'!AD$47)</f>
        <v>0</v>
      </c>
      <c r="F32" s="864">
        <f>IF('DELTA WOOD'!AE42=0,0,'DELTA WOOD'!AE42)+IF('DELTA WOOD'!AE$47=0,0,'DELTA WOOD'!AE$47)</f>
        <v>0</v>
      </c>
      <c r="G32" s="864">
        <f>IF('DELTA WOOD'!AF42=0,0,'DELTA WOOD'!AF42)+IF('DELTA WOOD'!AF$47=0,0,'DELTA WOOD'!AF$47)</f>
        <v>0</v>
      </c>
      <c r="H32" s="864">
        <f>IF('DELTA WOOD'!AG42=0,0,'DELTA WOOD'!AG42)+IF('DELTA WOOD'!AG$47=0,0,'DELTA WOOD'!AG$47)</f>
        <v>0</v>
      </c>
      <c r="I32" s="864">
        <f>IF('DELTA WOOD'!AH42=0,0,'DELTA WOOD'!AH42)+IF('DELTA WOOD'!AH$47=0,0,'DELTA WOOD'!AH$47)</f>
        <v>0</v>
      </c>
      <c r="J32" s="864">
        <f>IF('DELTA WOOD'!AI42=0,0,'DELTA WOOD'!AI42)+IF('DELTA WOOD'!AI$47=0,0,'DELTA WOOD'!AI$47)</f>
        <v>0</v>
      </c>
      <c r="K32" s="864">
        <f>IF('DELTA WOOD'!AJ42=0,0,'DELTA WOOD'!AJ42)+IF('DELTA WOOD'!AJ$47=0,0,'DELTA WOOD'!AJ$47)</f>
        <v>0</v>
      </c>
      <c r="L32" s="864">
        <f>IF('DELTA WOOD'!AK42=0,0,'DELTA WOOD'!AK42)+IF('DELTA WOOD'!AK$47=0,0,'DELTA WOOD'!AK$47)</f>
        <v>0</v>
      </c>
      <c r="M32" s="864">
        <f>IF('DELTA WOOD'!AL42=0,0,'DELTA WOOD'!AL42)+IF('DELTA WOOD'!AL$47=0,0,'DELTA WOOD'!AL$47)</f>
        <v>0</v>
      </c>
      <c r="N32" s="864">
        <f>IF('DELTA WOOD'!AM42=0,0,'DELTA WOOD'!AM42)+IF('DELTA WOOD'!AM$47=0,0,'DELTA WOOD'!AM$47)</f>
        <v>0</v>
      </c>
      <c r="O32" s="864">
        <f>IF('DELTA WOOD'!AN42=0,0,'DELTA WOOD'!AN42)+IF('DELTA WOOD'!AN$47=0,0,'DELTA WOOD'!AN$47)</f>
        <v>0</v>
      </c>
      <c r="P32" s="864">
        <f>IF('DELTA WOOD'!AO42=0,0,'DELTA WOOD'!AO42)+IF('DELTA WOOD'!AO$47=0,0,'DELTA WOOD'!AO$47)</f>
        <v>0</v>
      </c>
      <c r="Q32" s="864">
        <f>SUM(D32:P32)</f>
        <v>0</v>
      </c>
      <c r="R32" s="860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1"/>
    </row>
    <row r="33" ht="23.15" customHeight="1">
      <c r="A33" s="870"/>
      <c r="B33" s="871"/>
      <c r="C33" t="s" s="863">
        <f>'DELTA WOOD'!D43</f>
        <v>1722</v>
      </c>
      <c r="D33" s="864">
        <f>IF('DELTA WOOD'!AC43=0,0,'DELTA WOOD'!AC43)+IF('DELTA WOOD'!AC$47=0,0,'DELTA WOOD'!AC$47)</f>
        <v>0</v>
      </c>
      <c r="E33" s="864">
        <f>IF('DELTA WOOD'!AD43=0,0,'DELTA WOOD'!AD43)+IF('DELTA WOOD'!AD$47=0,0,'DELTA WOOD'!AD$47)</f>
        <v>0</v>
      </c>
      <c r="F33" s="864">
        <f>IF('DELTA WOOD'!AE43=0,0,'DELTA WOOD'!AE43)+IF('DELTA WOOD'!AE$47=0,0,'DELTA WOOD'!AE$47)</f>
        <v>0</v>
      </c>
      <c r="G33" s="864">
        <f>IF('DELTA WOOD'!AF43=0,0,'DELTA WOOD'!AF43)+IF('DELTA WOOD'!AF$47=0,0,'DELTA WOOD'!AF$47)</f>
        <v>0</v>
      </c>
      <c r="H33" s="864">
        <f>IF('DELTA WOOD'!AG43=0,0,'DELTA WOOD'!AG43)+IF('DELTA WOOD'!AG$47=0,0,'DELTA WOOD'!AG$47)</f>
        <v>0</v>
      </c>
      <c r="I33" s="864">
        <f>IF('DELTA WOOD'!AH43=0,0,'DELTA WOOD'!AH43)+IF('DELTA WOOD'!AH$47=0,0,'DELTA WOOD'!AH$47)</f>
        <v>0</v>
      </c>
      <c r="J33" s="864">
        <f>IF('DELTA WOOD'!AI43=0,0,'DELTA WOOD'!AI43)+IF('DELTA WOOD'!AI$47=0,0,'DELTA WOOD'!AI$47)</f>
        <v>0</v>
      </c>
      <c r="K33" s="864">
        <f>IF('DELTA WOOD'!AJ43=0,0,'DELTA WOOD'!AJ43)+IF('DELTA WOOD'!AJ$47=0,0,'DELTA WOOD'!AJ$47)</f>
        <v>0</v>
      </c>
      <c r="L33" s="864">
        <f>IF('DELTA WOOD'!AK43=0,0,'DELTA WOOD'!AK43)+IF('DELTA WOOD'!AK$47=0,0,'DELTA WOOD'!AK$47)</f>
        <v>0</v>
      </c>
      <c r="M33" s="864">
        <f>IF('DELTA WOOD'!AL43=0,0,'DELTA WOOD'!AL43)+IF('DELTA WOOD'!AL$47=0,0,'DELTA WOOD'!AL$47)</f>
        <v>0</v>
      </c>
      <c r="N33" s="864">
        <f>IF('DELTA WOOD'!AM43=0,0,'DELTA WOOD'!AM43)+IF('DELTA WOOD'!AM$47=0,0,'DELTA WOOD'!AM$47)</f>
        <v>0</v>
      </c>
      <c r="O33" s="864">
        <f>IF('DELTA WOOD'!AN43=0,0,'DELTA WOOD'!AN43)+IF('DELTA WOOD'!AN$47=0,0,'DELTA WOOD'!AN$47)</f>
        <v>0</v>
      </c>
      <c r="P33" s="864">
        <f>IF('DELTA WOOD'!AO43=0,0,'DELTA WOOD'!AO43)+IF('DELTA WOOD'!AO$47=0,0,'DELTA WOOD'!AO$47)</f>
        <v>0</v>
      </c>
      <c r="Q33" s="864">
        <f>SUM(D33:P33)</f>
        <v>0</v>
      </c>
      <c r="R33" s="860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  <c r="AD33" s="79"/>
      <c r="AE33" s="79"/>
      <c r="AF33" s="79"/>
      <c r="AG33" s="79"/>
      <c r="AH33" s="79"/>
      <c r="AI33" s="79"/>
      <c r="AJ33" s="79"/>
      <c r="AK33" s="791"/>
    </row>
    <row r="34" ht="23.15" customHeight="1">
      <c r="A34" s="870"/>
      <c r="B34" s="871"/>
      <c r="C34" t="s" s="863">
        <f>'DELTA WOOD'!D44</f>
        <v>1723</v>
      </c>
      <c r="D34" s="864">
        <f>IF('DELTA WOOD'!AC44=0,0,'DELTA WOOD'!AC44)+IF('DELTA WOOD'!AC$47=0,0,'DELTA WOOD'!AC$47)</f>
        <v>0</v>
      </c>
      <c r="E34" s="864">
        <f>IF('DELTA WOOD'!AD44=0,0,'DELTA WOOD'!AD44)+IF('DELTA WOOD'!AD$47=0,0,'DELTA WOOD'!AD$47)</f>
        <v>0</v>
      </c>
      <c r="F34" s="864">
        <f>IF('DELTA WOOD'!AE44=0,0,'DELTA WOOD'!AE44)+IF('DELTA WOOD'!AE$47=0,0,'DELTA WOOD'!AE$47)</f>
        <v>0</v>
      </c>
      <c r="G34" s="864">
        <f>IF('DELTA WOOD'!AF44=0,0,'DELTA WOOD'!AF44)+IF('DELTA WOOD'!AF$47=0,0,'DELTA WOOD'!AF$47)</f>
        <v>0</v>
      </c>
      <c r="H34" s="864">
        <f>IF('DELTA WOOD'!AG44=0,0,'DELTA WOOD'!AG44)+IF('DELTA WOOD'!AG$47=0,0,'DELTA WOOD'!AG$47)</f>
        <v>0</v>
      </c>
      <c r="I34" s="864">
        <f>IF('DELTA WOOD'!AH44=0,0,'DELTA WOOD'!AH44)+IF('DELTA WOOD'!AH$47=0,0,'DELTA WOOD'!AH$47)</f>
        <v>0</v>
      </c>
      <c r="J34" s="864">
        <f>IF('DELTA WOOD'!AI44=0,0,'DELTA WOOD'!AI44)+IF('DELTA WOOD'!AI$47=0,0,'DELTA WOOD'!AI$47)</f>
        <v>0</v>
      </c>
      <c r="K34" s="864">
        <f>IF('DELTA WOOD'!AJ44=0,0,'DELTA WOOD'!AJ44)+IF('DELTA WOOD'!AJ$47=0,0,'DELTA WOOD'!AJ$47)</f>
        <v>0</v>
      </c>
      <c r="L34" s="864">
        <f>IF('DELTA WOOD'!AK44=0,0,'DELTA WOOD'!AK44)+IF('DELTA WOOD'!AK$47=0,0,'DELTA WOOD'!AK$47)</f>
        <v>0</v>
      </c>
      <c r="M34" s="864">
        <f>IF('DELTA WOOD'!AL44=0,0,'DELTA WOOD'!AL44)+IF('DELTA WOOD'!AL$47=0,0,'DELTA WOOD'!AL$47)</f>
        <v>0</v>
      </c>
      <c r="N34" s="864">
        <f>IF('DELTA WOOD'!AM44=0,0,'DELTA WOOD'!AM44)+IF('DELTA WOOD'!AM$47=0,0,'DELTA WOOD'!AM$47)</f>
        <v>0</v>
      </c>
      <c r="O34" s="864">
        <f>IF('DELTA WOOD'!AN44=0,0,'DELTA WOOD'!AN44)+IF('DELTA WOOD'!AN$47=0,0,'DELTA WOOD'!AN$47)</f>
        <v>0</v>
      </c>
      <c r="P34" s="864">
        <f>IF('DELTA WOOD'!AO44=0,0,'DELTA WOOD'!AO44)+IF('DELTA WOOD'!AO$47=0,0,'DELTA WOOD'!AO$47)</f>
        <v>0</v>
      </c>
      <c r="Q34" s="864">
        <f>SUM(D34:P34)</f>
        <v>0</v>
      </c>
      <c r="R34" s="860"/>
      <c r="S34" s="79"/>
      <c r="T34" s="79"/>
      <c r="U34" s="79"/>
      <c r="V34" s="79"/>
      <c r="W34" s="79"/>
      <c r="X34" s="79"/>
      <c r="Y34" s="79"/>
      <c r="Z34" s="79"/>
      <c r="AA34" s="79"/>
      <c r="AB34" s="79"/>
      <c r="AC34" s="79"/>
      <c r="AD34" s="79"/>
      <c r="AE34" s="79"/>
      <c r="AF34" s="79"/>
      <c r="AG34" s="79"/>
      <c r="AH34" s="79"/>
      <c r="AI34" s="79"/>
      <c r="AJ34" s="79"/>
      <c r="AK34" s="791"/>
    </row>
    <row r="35" ht="23.15" customHeight="1">
      <c r="A35" s="870"/>
      <c r="B35" s="871"/>
      <c r="C35" t="s" s="863">
        <f>'DELTA WOOD'!D45</f>
        <v>1724</v>
      </c>
      <c r="D35" s="864">
        <f>IF('DELTA WOOD'!AC45=0,0,'DELTA WOOD'!AC45)+IF('DELTA WOOD'!AC$47=0,0,'DELTA WOOD'!AC$47)</f>
        <v>0</v>
      </c>
      <c r="E35" s="864">
        <f>IF('DELTA WOOD'!AD45=0,0,'DELTA WOOD'!AD45)+IF('DELTA WOOD'!AD$47=0,0,'DELTA WOOD'!AD$47)</f>
        <v>0</v>
      </c>
      <c r="F35" s="864">
        <f>IF('DELTA WOOD'!AE45=0,0,'DELTA WOOD'!AE45)+IF('DELTA WOOD'!AE$47=0,0,'DELTA WOOD'!AE$47)</f>
        <v>0</v>
      </c>
      <c r="G35" s="864">
        <f>IF('DELTA WOOD'!AF45=0,0,'DELTA WOOD'!AF45)+IF('DELTA WOOD'!AF$47=0,0,'DELTA WOOD'!AF$47)</f>
        <v>0</v>
      </c>
      <c r="H35" s="864">
        <f>IF('DELTA WOOD'!AG45=0,0,'DELTA WOOD'!AG45)+IF('DELTA WOOD'!AG$47=0,0,'DELTA WOOD'!AG$47)</f>
        <v>0</v>
      </c>
      <c r="I35" s="864">
        <f>IF('DELTA WOOD'!AH45=0,0,'DELTA WOOD'!AH45)+IF('DELTA WOOD'!AH$47=0,0,'DELTA WOOD'!AH$47)</f>
        <v>0</v>
      </c>
      <c r="J35" s="864">
        <f>IF('DELTA WOOD'!AI45=0,0,'DELTA WOOD'!AI45)+IF('DELTA WOOD'!AI$47=0,0,'DELTA WOOD'!AI$47)</f>
        <v>0</v>
      </c>
      <c r="K35" s="864">
        <f>IF('DELTA WOOD'!AJ45=0,0,'DELTA WOOD'!AJ45)+IF('DELTA WOOD'!AJ$47=0,0,'DELTA WOOD'!AJ$47)</f>
        <v>0</v>
      </c>
      <c r="L35" s="864">
        <f>IF('DELTA WOOD'!AK45=0,0,'DELTA WOOD'!AK45)+IF('DELTA WOOD'!AK$47=0,0,'DELTA WOOD'!AK$47)</f>
        <v>0</v>
      </c>
      <c r="M35" s="864">
        <f>IF('DELTA WOOD'!AL45=0,0,'DELTA WOOD'!AL45)+IF('DELTA WOOD'!AL$47=0,0,'DELTA WOOD'!AL$47)</f>
        <v>0</v>
      </c>
      <c r="N35" s="864">
        <f>IF('DELTA WOOD'!AM45=0,0,'DELTA WOOD'!AM45)+IF('DELTA WOOD'!AM$47=0,0,'DELTA WOOD'!AM$47)</f>
        <v>0</v>
      </c>
      <c r="O35" s="864">
        <f>IF('DELTA WOOD'!AN45=0,0,'DELTA WOOD'!AN45)+IF('DELTA WOOD'!AN$47=0,0,'DELTA WOOD'!AN$47)</f>
        <v>0</v>
      </c>
      <c r="P35" s="864">
        <f>IF('DELTA WOOD'!AO45=0,0,'DELTA WOOD'!AO45)+IF('DELTA WOOD'!AO$47=0,0,'DELTA WOOD'!AO$47)</f>
        <v>0</v>
      </c>
      <c r="Q35" s="864">
        <f>SUM(D35:P35)</f>
        <v>0</v>
      </c>
      <c r="R35" s="860"/>
      <c r="S35" s="79"/>
      <c r="T35" s="79"/>
      <c r="U35" s="79"/>
      <c r="V35" s="79"/>
      <c r="W35" s="79"/>
      <c r="X35" s="79"/>
      <c r="Y35" s="79"/>
      <c r="Z35" s="79"/>
      <c r="AA35" s="79"/>
      <c r="AB35" s="79"/>
      <c r="AC35" s="79"/>
      <c r="AD35" s="79"/>
      <c r="AE35" s="79"/>
      <c r="AF35" s="79"/>
      <c r="AG35" s="79"/>
      <c r="AH35" s="79"/>
      <c r="AI35" s="79"/>
      <c r="AJ35" s="79"/>
      <c r="AK35" s="791"/>
    </row>
    <row r="36" ht="23.15" customHeight="1">
      <c r="A36" s="870"/>
      <c r="B36" s="871"/>
      <c r="C36" t="s" s="863">
        <f>'DELTA WOOD'!D46</f>
        <v>1725</v>
      </c>
      <c r="D36" s="864">
        <f>IF('DELTA WOOD'!AC46=0,0,'DELTA WOOD'!AC46)+IF('DELTA WOOD'!AC$47=0,0,'DELTA WOOD'!AC$47)</f>
        <v>0</v>
      </c>
      <c r="E36" s="864">
        <f>IF('DELTA WOOD'!AD46=0,0,'DELTA WOOD'!AD46)+IF('DELTA WOOD'!AD$47=0,0,'DELTA WOOD'!AD$47)</f>
        <v>0</v>
      </c>
      <c r="F36" s="864">
        <f>IF('DELTA WOOD'!AE46=0,0,'DELTA WOOD'!AE46)+IF('DELTA WOOD'!AE$47=0,0,'DELTA WOOD'!AE$47)</f>
        <v>0</v>
      </c>
      <c r="G36" s="864">
        <f>IF('DELTA WOOD'!AF46=0,0,'DELTA WOOD'!AF46)+IF('DELTA WOOD'!AF$47=0,0,'DELTA WOOD'!AF$47)</f>
        <v>0</v>
      </c>
      <c r="H36" s="864">
        <f>IF('DELTA WOOD'!AG46=0,0,'DELTA WOOD'!AG46)+IF('DELTA WOOD'!AG$47=0,0,'DELTA WOOD'!AG$47)</f>
        <v>0</v>
      </c>
      <c r="I36" s="864">
        <f>IF('DELTA WOOD'!AH46=0,0,'DELTA WOOD'!AH46)+IF('DELTA WOOD'!AH$47=0,0,'DELTA WOOD'!AH$47)</f>
        <v>0</v>
      </c>
      <c r="J36" s="864">
        <f>IF('DELTA WOOD'!AI46=0,0,'DELTA WOOD'!AI46)+IF('DELTA WOOD'!AI$47=0,0,'DELTA WOOD'!AI$47)</f>
        <v>0</v>
      </c>
      <c r="K36" s="864">
        <f>IF('DELTA WOOD'!AJ46=0,0,'DELTA WOOD'!AJ46)+IF('DELTA WOOD'!AJ$47=0,0,'DELTA WOOD'!AJ$47)</f>
        <v>0</v>
      </c>
      <c r="L36" s="864">
        <f>IF('DELTA WOOD'!AK46=0,0,'DELTA WOOD'!AK46)+IF('DELTA WOOD'!AK$47=0,0,'DELTA WOOD'!AK$47)</f>
        <v>0</v>
      </c>
      <c r="M36" s="864">
        <f>IF('DELTA WOOD'!AL46=0,0,'DELTA WOOD'!AL46)+IF('DELTA WOOD'!AL$47=0,0,'DELTA WOOD'!AL$47)</f>
        <v>0</v>
      </c>
      <c r="N36" s="864">
        <f>IF('DELTA WOOD'!AM46=0,0,'DELTA WOOD'!AM46)+IF('DELTA WOOD'!AM$47=0,0,'DELTA WOOD'!AM$47)</f>
        <v>0</v>
      </c>
      <c r="O36" s="864">
        <f>IF('DELTA WOOD'!AN46=0,0,'DELTA WOOD'!AN46)+IF('DELTA WOOD'!AN$47=0,0,'DELTA WOOD'!AN$47)</f>
        <v>0</v>
      </c>
      <c r="P36" s="864">
        <f>IF('DELTA WOOD'!AO46=0,0,'DELTA WOOD'!AO46)+IF('DELTA WOOD'!AO$47=0,0,'DELTA WOOD'!AO$47)</f>
        <v>0</v>
      </c>
      <c r="Q36" s="864">
        <f>SUM(D36:P36)</f>
        <v>0</v>
      </c>
      <c r="R36" s="860"/>
      <c r="S36" s="79"/>
      <c r="T36" s="79"/>
      <c r="U36" s="79"/>
      <c r="V36" s="79"/>
      <c r="W36" s="79"/>
      <c r="X36" s="79"/>
      <c r="Y36" s="79"/>
      <c r="Z36" s="79"/>
      <c r="AA36" s="79"/>
      <c r="AB36" s="79"/>
      <c r="AC36" s="79"/>
      <c r="AD36" s="79"/>
      <c r="AE36" s="79"/>
      <c r="AF36" s="79"/>
      <c r="AG36" s="79"/>
      <c r="AH36" s="79"/>
      <c r="AI36" s="79"/>
      <c r="AJ36" s="79"/>
      <c r="AK36" s="791"/>
    </row>
    <row r="37" ht="23.15" customHeight="1">
      <c r="A37" s="870"/>
      <c r="B37" s="871"/>
      <c r="C37" s="867">
        <f>'DELTA WOOD'!D48</f>
        <v>0</v>
      </c>
      <c r="D37" s="864"/>
      <c r="E37" s="864"/>
      <c r="F37" s="864"/>
      <c r="G37" s="864"/>
      <c r="H37" s="864"/>
      <c r="I37" s="864"/>
      <c r="J37" s="864"/>
      <c r="K37" s="864"/>
      <c r="L37" s="864"/>
      <c r="M37" s="864"/>
      <c r="N37" s="864"/>
      <c r="O37" s="864"/>
      <c r="P37" s="864"/>
      <c r="Q37" s="864">
        <f>SUM(D37:P37)</f>
        <v>0</v>
      </c>
      <c r="R37" s="860"/>
      <c r="S37" s="79"/>
      <c r="T37" s="79"/>
      <c r="U37" s="79"/>
      <c r="V37" s="79"/>
      <c r="W37" s="79"/>
      <c r="X37" s="79"/>
      <c r="Y37" s="79"/>
      <c r="Z37" s="79"/>
      <c r="AA37" s="79"/>
      <c r="AB37" s="79"/>
      <c r="AC37" s="79"/>
      <c r="AD37" s="79"/>
      <c r="AE37" s="79"/>
      <c r="AF37" s="79"/>
      <c r="AG37" s="79"/>
      <c r="AH37" s="79"/>
      <c r="AI37" s="79"/>
      <c r="AJ37" s="79"/>
      <c r="AK37" s="791"/>
    </row>
    <row r="38" ht="23.15" customHeight="1">
      <c r="A38" s="870"/>
      <c r="B38" s="871"/>
      <c r="C38" t="s" s="863">
        <f>'DELTA WOOD'!D49</f>
        <v>1726</v>
      </c>
      <c r="D38" s="864">
        <f>IF('DELTA WOOD'!AC49=0,0,'DELTA WOOD'!AC49)+IF('DELTA WOOD'!AC$54=0,0,'DELTA WOOD'!AC$54)</f>
        <v>0</v>
      </c>
      <c r="E38" s="864">
        <f>IF('DELTA WOOD'!AD49=0,0,'DELTA WOOD'!AD49)+IF('DELTA WOOD'!AD$54=0,0,'DELTA WOOD'!AD$54)</f>
        <v>0</v>
      </c>
      <c r="F38" s="864">
        <f>IF('DELTA WOOD'!AE49=0,0,'DELTA WOOD'!AE49)+IF('DELTA WOOD'!AE$54=0,0,'DELTA WOOD'!AE$54)</f>
        <v>0</v>
      </c>
      <c r="G38" s="864">
        <f>IF('DELTA WOOD'!AF49=0,0,'DELTA WOOD'!AF49)+IF('DELTA WOOD'!AF$54=0,0,'DELTA WOOD'!AF$54)</f>
        <v>0</v>
      </c>
      <c r="H38" s="864">
        <f>IF('DELTA WOOD'!AG49=0,0,'DELTA WOOD'!AG49)+IF('DELTA WOOD'!AG$54=0,0,'DELTA WOOD'!AG$54)</f>
        <v>0</v>
      </c>
      <c r="I38" s="864">
        <f>IF('DELTA WOOD'!AH49=0,0,'DELTA WOOD'!AH49)+IF('DELTA WOOD'!AH$54=0,0,'DELTA WOOD'!AH$54)</f>
        <v>0</v>
      </c>
      <c r="J38" s="864">
        <f>IF('DELTA WOOD'!AI49=0,0,'DELTA WOOD'!AI49)+IF('DELTA WOOD'!AI$54=0,0,'DELTA WOOD'!AI$54)</f>
        <v>0</v>
      </c>
      <c r="K38" s="864">
        <f>IF('DELTA WOOD'!AJ49=0,0,'DELTA WOOD'!AJ49)+IF('DELTA WOOD'!AJ$54=0,0,'DELTA WOOD'!AJ$54)</f>
        <v>0</v>
      </c>
      <c r="L38" s="864">
        <f>IF('DELTA WOOD'!AK49=0,0,'DELTA WOOD'!AK49)+IF('DELTA WOOD'!AK$54=0,0,'DELTA WOOD'!AK$54)</f>
        <v>0</v>
      </c>
      <c r="M38" s="864">
        <f>IF('DELTA WOOD'!AL49=0,0,'DELTA WOOD'!AL49)+IF('DELTA WOOD'!AL$54=0,0,'DELTA WOOD'!AL$54)</f>
        <v>0</v>
      </c>
      <c r="N38" s="864">
        <f>IF('DELTA WOOD'!AM49=0,0,'DELTA WOOD'!AM49)+IF('DELTA WOOD'!AM$54=0,0,'DELTA WOOD'!AM$54)</f>
        <v>0</v>
      </c>
      <c r="O38" s="864">
        <f>IF('DELTA WOOD'!AN49=0,0,'DELTA WOOD'!AN49)+IF('DELTA WOOD'!AN$54=0,0,'DELTA WOOD'!AN$54)</f>
        <v>0</v>
      </c>
      <c r="P38" s="864">
        <f>IF('DELTA WOOD'!AO49=0,0,'DELTA WOOD'!AO49)+IF('DELTA WOOD'!AO$54=0,0,'DELTA WOOD'!AO$54)</f>
        <v>0</v>
      </c>
      <c r="Q38" s="864">
        <f>SUM(D38:P38)</f>
        <v>0</v>
      </c>
      <c r="R38" s="860"/>
      <c r="S38" s="79"/>
      <c r="T38" s="79"/>
      <c r="U38" s="79"/>
      <c r="V38" s="79"/>
      <c r="W38" s="79"/>
      <c r="X38" s="79"/>
      <c r="Y38" s="79"/>
      <c r="Z38" s="79"/>
      <c r="AA38" s="79"/>
      <c r="AB38" s="79"/>
      <c r="AC38" s="79"/>
      <c r="AD38" s="79"/>
      <c r="AE38" s="79"/>
      <c r="AF38" s="79"/>
      <c r="AG38" s="79"/>
      <c r="AH38" s="79"/>
      <c r="AI38" s="79"/>
      <c r="AJ38" s="79"/>
      <c r="AK38" s="791"/>
    </row>
    <row r="39" ht="23.15" customHeight="1">
      <c r="A39" s="870"/>
      <c r="B39" s="871"/>
      <c r="C39" t="s" s="863">
        <f>'DELTA WOOD'!D50</f>
        <v>1727</v>
      </c>
      <c r="D39" s="864">
        <f>IF('DELTA WOOD'!AC50=0,0,'DELTA WOOD'!AC50)+IF('DELTA WOOD'!AC$54=0,0,'DELTA WOOD'!AC$54)</f>
        <v>0</v>
      </c>
      <c r="E39" s="864">
        <f>IF('DELTA WOOD'!AD50=0,0,'DELTA WOOD'!AD50)+IF('DELTA WOOD'!AD$54=0,0,'DELTA WOOD'!AD$54)</f>
        <v>0</v>
      </c>
      <c r="F39" s="864">
        <f>IF('DELTA WOOD'!AE50=0,0,'DELTA WOOD'!AE50)+IF('DELTA WOOD'!AE$54=0,0,'DELTA WOOD'!AE$54)</f>
        <v>0</v>
      </c>
      <c r="G39" s="864">
        <f>IF('DELTA WOOD'!AF50=0,0,'DELTA WOOD'!AF50)+IF('DELTA WOOD'!AF$54=0,0,'DELTA WOOD'!AF$54)</f>
        <v>0</v>
      </c>
      <c r="H39" s="864">
        <f>IF('DELTA WOOD'!AG50=0,0,'DELTA WOOD'!AG50)+IF('DELTA WOOD'!AG$54=0,0,'DELTA WOOD'!AG$54)</f>
        <v>0</v>
      </c>
      <c r="I39" s="864">
        <f>IF('DELTA WOOD'!AH50=0,0,'DELTA WOOD'!AH50)+IF('DELTA WOOD'!AH$54=0,0,'DELTA WOOD'!AH$54)</f>
        <v>0</v>
      </c>
      <c r="J39" s="864">
        <f>IF('DELTA WOOD'!AI50=0,0,'DELTA WOOD'!AI50)+IF('DELTA WOOD'!AI$54=0,0,'DELTA WOOD'!AI$54)</f>
        <v>0</v>
      </c>
      <c r="K39" s="864">
        <f>IF('DELTA WOOD'!AJ50=0,0,'DELTA WOOD'!AJ50)+IF('DELTA WOOD'!AJ$54=0,0,'DELTA WOOD'!AJ$54)</f>
        <v>0</v>
      </c>
      <c r="L39" s="864">
        <f>IF('DELTA WOOD'!AK50=0,0,'DELTA WOOD'!AK50)+IF('DELTA WOOD'!AK$54=0,0,'DELTA WOOD'!AK$54)</f>
        <v>0</v>
      </c>
      <c r="M39" s="864">
        <f>IF('DELTA WOOD'!AL50=0,0,'DELTA WOOD'!AL50)+IF('DELTA WOOD'!AL$54=0,0,'DELTA WOOD'!AL$54)</f>
        <v>0</v>
      </c>
      <c r="N39" s="864">
        <f>IF('DELTA WOOD'!AM50=0,0,'DELTA WOOD'!AM50)+IF('DELTA WOOD'!AM$54=0,0,'DELTA WOOD'!AM$54)</f>
        <v>0</v>
      </c>
      <c r="O39" s="864">
        <f>IF('DELTA WOOD'!AN50=0,0,'DELTA WOOD'!AN50)+IF('DELTA WOOD'!AN$54=0,0,'DELTA WOOD'!AN$54)</f>
        <v>0</v>
      </c>
      <c r="P39" s="864">
        <f>IF('DELTA WOOD'!AO50=0,0,'DELTA WOOD'!AO50)+IF('DELTA WOOD'!AO$54=0,0,'DELTA WOOD'!AO$54)</f>
        <v>0</v>
      </c>
      <c r="Q39" s="864">
        <f>SUM(D39:P39)</f>
        <v>0</v>
      </c>
      <c r="R39" s="860"/>
      <c r="S39" s="79"/>
      <c r="T39" s="79"/>
      <c r="U39" s="79"/>
      <c r="V39" s="79"/>
      <c r="W39" s="79"/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1"/>
    </row>
    <row r="40" ht="23.15" customHeight="1">
      <c r="A40" s="870"/>
      <c r="B40" s="871"/>
      <c r="C40" t="s" s="863">
        <f>'DELTA WOOD'!D51</f>
        <v>1728</v>
      </c>
      <c r="D40" s="864">
        <f>IF('DELTA WOOD'!AC51=0,0,'DELTA WOOD'!AC51)+IF('DELTA WOOD'!AC$54=0,0,'DELTA WOOD'!AC$54)</f>
        <v>0</v>
      </c>
      <c r="E40" s="864">
        <f>IF('DELTA WOOD'!AD51=0,0,'DELTA WOOD'!AD51)+IF('DELTA WOOD'!AD$54=0,0,'DELTA WOOD'!AD$54)</f>
        <v>0</v>
      </c>
      <c r="F40" s="864">
        <f>IF('DELTA WOOD'!AE51=0,0,'DELTA WOOD'!AE51)+IF('DELTA WOOD'!AE$54=0,0,'DELTA WOOD'!AE$54)</f>
        <v>0</v>
      </c>
      <c r="G40" s="864">
        <f>IF('DELTA WOOD'!AF51=0,0,'DELTA WOOD'!AF51)+IF('DELTA WOOD'!AF$54=0,0,'DELTA WOOD'!AF$54)</f>
        <v>0</v>
      </c>
      <c r="H40" s="864">
        <f>IF('DELTA WOOD'!AG51=0,0,'DELTA WOOD'!AG51)+IF('DELTA WOOD'!AG$54=0,0,'DELTA WOOD'!AG$54)</f>
        <v>0</v>
      </c>
      <c r="I40" s="864">
        <f>IF('DELTA WOOD'!AH51=0,0,'DELTA WOOD'!AH51)+IF('DELTA WOOD'!AH$54=0,0,'DELTA WOOD'!AH$54)</f>
        <v>0</v>
      </c>
      <c r="J40" s="864">
        <f>IF('DELTA WOOD'!AI51=0,0,'DELTA WOOD'!AI51)+IF('DELTA WOOD'!AI$54=0,0,'DELTA WOOD'!AI$54)</f>
        <v>0</v>
      </c>
      <c r="K40" s="864">
        <f>IF('DELTA WOOD'!AJ51=0,0,'DELTA WOOD'!AJ51)+IF('DELTA WOOD'!AJ$54=0,0,'DELTA WOOD'!AJ$54)</f>
        <v>0</v>
      </c>
      <c r="L40" s="864">
        <f>IF('DELTA WOOD'!AK51=0,0,'DELTA WOOD'!AK51)+IF('DELTA WOOD'!AK$54=0,0,'DELTA WOOD'!AK$54)</f>
        <v>0</v>
      </c>
      <c r="M40" s="864">
        <f>IF('DELTA WOOD'!AL51=0,0,'DELTA WOOD'!AL51)+IF('DELTA WOOD'!AL$54=0,0,'DELTA WOOD'!AL$54)</f>
        <v>0</v>
      </c>
      <c r="N40" s="864">
        <f>IF('DELTA WOOD'!AM51=0,0,'DELTA WOOD'!AM51)+IF('DELTA WOOD'!AM$54=0,0,'DELTA WOOD'!AM$54)</f>
        <v>0</v>
      </c>
      <c r="O40" s="864">
        <f>IF('DELTA WOOD'!AN51=0,0,'DELTA WOOD'!AN51)+IF('DELTA WOOD'!AN$54=0,0,'DELTA WOOD'!AN$54)</f>
        <v>0</v>
      </c>
      <c r="P40" s="864">
        <f>IF('DELTA WOOD'!AO51=0,0,'DELTA WOOD'!AO51)+IF('DELTA WOOD'!AO$54=0,0,'DELTA WOOD'!AO$54)</f>
        <v>0</v>
      </c>
      <c r="Q40" s="864">
        <f>SUM(D40:P40)</f>
        <v>0</v>
      </c>
      <c r="R40" s="860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  <c r="AD40" s="79"/>
      <c r="AE40" s="79"/>
      <c r="AF40" s="79"/>
      <c r="AG40" s="79"/>
      <c r="AH40" s="79"/>
      <c r="AI40" s="79"/>
      <c r="AJ40" s="79"/>
      <c r="AK40" s="791"/>
    </row>
    <row r="41" ht="23.15" customHeight="1">
      <c r="A41" s="870"/>
      <c r="B41" s="871"/>
      <c r="C41" t="s" s="863">
        <f>'DELTA WOOD'!D52</f>
        <v>1729</v>
      </c>
      <c r="D41" s="864">
        <f>IF('DELTA WOOD'!AC52=0,0,'DELTA WOOD'!AC52)+IF('DELTA WOOD'!AC$54=0,0,'DELTA WOOD'!AC$54)</f>
        <v>0</v>
      </c>
      <c r="E41" s="864">
        <f>IF('DELTA WOOD'!AD52=0,0,'DELTA WOOD'!AD52)+IF('DELTA WOOD'!AD$54=0,0,'DELTA WOOD'!AD$54)</f>
        <v>0</v>
      </c>
      <c r="F41" s="864">
        <f>IF('DELTA WOOD'!AE52=0,0,'DELTA WOOD'!AE52)+IF('DELTA WOOD'!AE$54=0,0,'DELTA WOOD'!AE$54)</f>
        <v>0</v>
      </c>
      <c r="G41" s="864">
        <f>IF('DELTA WOOD'!AF52=0,0,'DELTA WOOD'!AF52)+IF('DELTA WOOD'!AF$54=0,0,'DELTA WOOD'!AF$54)</f>
        <v>0</v>
      </c>
      <c r="H41" s="864">
        <f>IF('DELTA WOOD'!AG52=0,0,'DELTA WOOD'!AG52)+IF('DELTA WOOD'!AG$54=0,0,'DELTA WOOD'!AG$54)</f>
        <v>0</v>
      </c>
      <c r="I41" s="864">
        <f>IF('DELTA WOOD'!AH52=0,0,'DELTA WOOD'!AH52)+IF('DELTA WOOD'!AH$54=0,0,'DELTA WOOD'!AH$54)</f>
        <v>0</v>
      </c>
      <c r="J41" s="864">
        <f>IF('DELTA WOOD'!AI52=0,0,'DELTA WOOD'!AI52)+IF('DELTA WOOD'!AI$54=0,0,'DELTA WOOD'!AI$54)</f>
        <v>0</v>
      </c>
      <c r="K41" s="864">
        <f>IF('DELTA WOOD'!AJ52=0,0,'DELTA WOOD'!AJ52)+IF('DELTA WOOD'!AJ$54=0,0,'DELTA WOOD'!AJ$54)</f>
        <v>0</v>
      </c>
      <c r="L41" s="864">
        <f>IF('DELTA WOOD'!AK52=0,0,'DELTA WOOD'!AK52)+IF('DELTA WOOD'!AK$54=0,0,'DELTA WOOD'!AK$54)</f>
        <v>0</v>
      </c>
      <c r="M41" s="864">
        <f>IF('DELTA WOOD'!AL52=0,0,'DELTA WOOD'!AL52)+IF('DELTA WOOD'!AL$54=0,0,'DELTA WOOD'!AL$54)</f>
        <v>0</v>
      </c>
      <c r="N41" s="864">
        <f>IF('DELTA WOOD'!AM52=0,0,'DELTA WOOD'!AM52)+IF('DELTA WOOD'!AM$54=0,0,'DELTA WOOD'!AM$54)</f>
        <v>0</v>
      </c>
      <c r="O41" s="864">
        <f>IF('DELTA WOOD'!AN52=0,0,'DELTA WOOD'!AN52)+IF('DELTA WOOD'!AN$54=0,0,'DELTA WOOD'!AN$54)</f>
        <v>0</v>
      </c>
      <c r="P41" s="864">
        <f>IF('DELTA WOOD'!AO52=0,0,'DELTA WOOD'!AO52)+IF('DELTA WOOD'!AO$54=0,0,'DELTA WOOD'!AO$54)</f>
        <v>0</v>
      </c>
      <c r="Q41" s="864">
        <f>SUM(D41:P41)</f>
        <v>0</v>
      </c>
      <c r="R41" s="860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  <c r="AD41" s="79"/>
      <c r="AE41" s="79"/>
      <c r="AF41" s="79"/>
      <c r="AG41" s="79"/>
      <c r="AH41" s="79"/>
      <c r="AI41" s="79"/>
      <c r="AJ41" s="79"/>
      <c r="AK41" s="791"/>
    </row>
    <row r="42" ht="23.15" customHeight="1">
      <c r="A42" s="870"/>
      <c r="B42" s="871"/>
      <c r="C42" t="s" s="863">
        <f>'DELTA WOOD'!D53</f>
        <v>1730</v>
      </c>
      <c r="D42" s="864">
        <f>IF('DELTA WOOD'!AC53=0,0,'DELTA WOOD'!AC53)+IF('DELTA WOOD'!AC$54=0,0,'DELTA WOOD'!AC$54)</f>
        <v>0</v>
      </c>
      <c r="E42" s="864">
        <f>IF('DELTA WOOD'!AD53=0,0,'DELTA WOOD'!AD53)+IF('DELTA WOOD'!AD$54=0,0,'DELTA WOOD'!AD$54)</f>
        <v>0</v>
      </c>
      <c r="F42" s="864">
        <f>IF('DELTA WOOD'!AE53=0,0,'DELTA WOOD'!AE53)+IF('DELTA WOOD'!AE$54=0,0,'DELTA WOOD'!AE$54)</f>
        <v>0</v>
      </c>
      <c r="G42" s="864">
        <f>IF('DELTA WOOD'!AF53=0,0,'DELTA WOOD'!AF53)+IF('DELTA WOOD'!AF$54=0,0,'DELTA WOOD'!AF$54)</f>
        <v>0</v>
      </c>
      <c r="H42" s="864">
        <f>IF('DELTA WOOD'!AG53=0,0,'DELTA WOOD'!AG53)+IF('DELTA WOOD'!AG$54=0,0,'DELTA WOOD'!AG$54)</f>
        <v>0</v>
      </c>
      <c r="I42" s="864">
        <f>IF('DELTA WOOD'!AH53=0,0,'DELTA WOOD'!AH53)+IF('DELTA WOOD'!AH$54=0,0,'DELTA WOOD'!AH$54)</f>
        <v>0</v>
      </c>
      <c r="J42" s="864">
        <f>IF('DELTA WOOD'!AI53=0,0,'DELTA WOOD'!AI53)+IF('DELTA WOOD'!AI$54=0,0,'DELTA WOOD'!AI$54)</f>
        <v>0</v>
      </c>
      <c r="K42" s="864">
        <f>IF('DELTA WOOD'!AJ53=0,0,'DELTA WOOD'!AJ53)+IF('DELTA WOOD'!AJ$54=0,0,'DELTA WOOD'!AJ$54)</f>
        <v>0</v>
      </c>
      <c r="L42" s="864">
        <f>IF('DELTA WOOD'!AK53=0,0,'DELTA WOOD'!AK53)+IF('DELTA WOOD'!AK$54=0,0,'DELTA WOOD'!AK$54)</f>
        <v>0</v>
      </c>
      <c r="M42" s="864">
        <f>IF('DELTA WOOD'!AL53=0,0,'DELTA WOOD'!AL53)+IF('DELTA WOOD'!AL$54=0,0,'DELTA WOOD'!AL$54)</f>
        <v>0</v>
      </c>
      <c r="N42" s="864">
        <f>IF('DELTA WOOD'!AM53=0,0,'DELTA WOOD'!AM53)+IF('DELTA WOOD'!AM$54=0,0,'DELTA WOOD'!AM$54)</f>
        <v>0</v>
      </c>
      <c r="O42" s="864">
        <f>IF('DELTA WOOD'!AN53=0,0,'DELTA WOOD'!AN53)+IF('DELTA WOOD'!AN$54=0,0,'DELTA WOOD'!AN$54)</f>
        <v>0</v>
      </c>
      <c r="P42" s="864">
        <f>IF('DELTA WOOD'!AO53=0,0,'DELTA WOOD'!AO53)+IF('DELTA WOOD'!AO$54=0,0,'DELTA WOOD'!AO$54)</f>
        <v>0</v>
      </c>
      <c r="Q42" s="864">
        <f>SUM(D42:P42)</f>
        <v>0</v>
      </c>
      <c r="R42" s="860"/>
      <c r="S42" s="79"/>
      <c r="T42" s="79"/>
      <c r="U42" s="79"/>
      <c r="V42" s="79"/>
      <c r="W42" s="79"/>
      <c r="X42" s="79"/>
      <c r="Y42" s="79"/>
      <c r="Z42" s="79"/>
      <c r="AA42" s="79"/>
      <c r="AB42" s="79"/>
      <c r="AC42" s="79"/>
      <c r="AD42" s="79"/>
      <c r="AE42" s="79"/>
      <c r="AF42" s="79"/>
      <c r="AG42" s="79"/>
      <c r="AH42" s="79"/>
      <c r="AI42" s="79"/>
      <c r="AJ42" s="79"/>
      <c r="AK42" s="791"/>
    </row>
    <row r="43" ht="23.15" customHeight="1">
      <c r="A43" s="870"/>
      <c r="B43" s="871"/>
      <c r="C43" s="867">
        <f>'DELTA WOOD'!D55</f>
        <v>0</v>
      </c>
      <c r="D43" s="864"/>
      <c r="E43" s="864"/>
      <c r="F43" s="864"/>
      <c r="G43" s="864"/>
      <c r="H43" s="864"/>
      <c r="I43" s="864"/>
      <c r="J43" s="864"/>
      <c r="K43" s="864"/>
      <c r="L43" s="864"/>
      <c r="M43" s="864"/>
      <c r="N43" s="864"/>
      <c r="O43" s="864"/>
      <c r="P43" s="864"/>
      <c r="Q43" s="864">
        <f>SUM(D43:P43)</f>
        <v>0</v>
      </c>
      <c r="R43" s="860"/>
      <c r="S43" s="79"/>
      <c r="T43" s="79"/>
      <c r="U43" s="79"/>
      <c r="V43" s="79"/>
      <c r="W43" s="79"/>
      <c r="X43" s="79"/>
      <c r="Y43" s="79"/>
      <c r="Z43" s="79"/>
      <c r="AA43" s="79"/>
      <c r="AB43" s="79"/>
      <c r="AC43" s="79"/>
      <c r="AD43" s="79"/>
      <c r="AE43" s="79"/>
      <c r="AF43" s="79"/>
      <c r="AG43" s="79"/>
      <c r="AH43" s="79"/>
      <c r="AI43" s="79"/>
      <c r="AJ43" s="79"/>
      <c r="AK43" s="791"/>
    </row>
    <row r="44" ht="23.15" customHeight="1">
      <c r="A44" s="870"/>
      <c r="B44" s="871"/>
      <c r="C44" t="s" s="863">
        <f>'DELTA WOOD'!D56</f>
        <v>1731</v>
      </c>
      <c r="D44" s="864">
        <f>IF('DELTA WOOD'!AC56=0,0,'DELTA WOOD'!AC56)+IF('DELTA WOOD'!AC$61=0,0,'DELTA WOOD'!AC$61)</f>
        <v>0</v>
      </c>
      <c r="E44" s="864">
        <f>IF('DELTA WOOD'!AD56=0,0,'DELTA WOOD'!AD56)+IF('DELTA WOOD'!AD$61=0,0,'DELTA WOOD'!AD$61)</f>
        <v>0</v>
      </c>
      <c r="F44" s="864">
        <f>IF('DELTA WOOD'!AE56=0,0,'DELTA WOOD'!AE56)+IF('DELTA WOOD'!AE$61=0,0,'DELTA WOOD'!AE$61)</f>
        <v>0</v>
      </c>
      <c r="G44" s="864">
        <f>IF('DELTA WOOD'!AF56=0,0,'DELTA WOOD'!AF56)+IF('DELTA WOOD'!AF$61=0,0,'DELTA WOOD'!AF$61)</f>
        <v>0</v>
      </c>
      <c r="H44" s="864">
        <f>IF('DELTA WOOD'!AG56=0,0,'DELTA WOOD'!AG56)+IF('DELTA WOOD'!AG$61=0,0,'DELTA WOOD'!AG$61)</f>
        <v>0</v>
      </c>
      <c r="I44" s="864">
        <f>IF('DELTA WOOD'!AH56=0,0,'DELTA WOOD'!AH56)+IF('DELTA WOOD'!AH$61=0,0,'DELTA WOOD'!AH$61)</f>
        <v>0</v>
      </c>
      <c r="J44" s="864">
        <f>IF('DELTA WOOD'!AI56=0,0,'DELTA WOOD'!AI56)+IF('DELTA WOOD'!AI$61=0,0,'DELTA WOOD'!AI$61)</f>
        <v>0</v>
      </c>
      <c r="K44" s="864">
        <f>IF('DELTA WOOD'!AJ56=0,0,'DELTA WOOD'!AJ56)+IF('DELTA WOOD'!AJ$61=0,0,'DELTA WOOD'!AJ$61)</f>
        <v>0</v>
      </c>
      <c r="L44" s="864">
        <f>IF('DELTA WOOD'!AK56=0,0,'DELTA WOOD'!AK56)+IF('DELTA WOOD'!AK$61=0,0,'DELTA WOOD'!AK$61)</f>
        <v>0</v>
      </c>
      <c r="M44" s="864">
        <f>IF('DELTA WOOD'!AL56=0,0,'DELTA WOOD'!AL56)+IF('DELTA WOOD'!AL$61=0,0,'DELTA WOOD'!AL$61)</f>
        <v>0</v>
      </c>
      <c r="N44" s="864">
        <f>IF('DELTA WOOD'!AM56=0,0,'DELTA WOOD'!AM56)+IF('DELTA WOOD'!AM$61=0,0,'DELTA WOOD'!AM$61)</f>
        <v>0</v>
      </c>
      <c r="O44" s="864">
        <f>IF('DELTA WOOD'!AN56=0,0,'DELTA WOOD'!AN56)+IF('DELTA WOOD'!AN$61=0,0,'DELTA WOOD'!AN$61)</f>
        <v>0</v>
      </c>
      <c r="P44" s="864">
        <f>IF('DELTA WOOD'!AO56=0,0,'DELTA WOOD'!AO56)+IF('DELTA WOOD'!AO$61=0,0,'DELTA WOOD'!AO$61)</f>
        <v>0</v>
      </c>
      <c r="Q44" s="864">
        <f>SUM(D44:P44)</f>
        <v>0</v>
      </c>
      <c r="R44" s="860"/>
      <c r="S44" s="79"/>
      <c r="T44" s="79"/>
      <c r="U44" s="79"/>
      <c r="V44" s="79"/>
      <c r="W44" s="79"/>
      <c r="X44" s="79"/>
      <c r="Y44" s="79"/>
      <c r="Z44" s="79"/>
      <c r="AA44" s="79"/>
      <c r="AB44" s="79"/>
      <c r="AC44" s="79"/>
      <c r="AD44" s="79"/>
      <c r="AE44" s="79"/>
      <c r="AF44" s="79"/>
      <c r="AG44" s="79"/>
      <c r="AH44" s="79"/>
      <c r="AI44" s="79"/>
      <c r="AJ44" s="79"/>
      <c r="AK44" s="791"/>
    </row>
    <row r="45" ht="23.15" customHeight="1">
      <c r="A45" s="870"/>
      <c r="B45" s="871"/>
      <c r="C45" t="s" s="863">
        <f>'DELTA WOOD'!D57</f>
        <v>1732</v>
      </c>
      <c r="D45" s="864">
        <f>IF('DELTA WOOD'!AC57=0,0,'DELTA WOOD'!AC57)+IF('DELTA WOOD'!AC$61=0,0,'DELTA WOOD'!AC$61)</f>
        <v>0</v>
      </c>
      <c r="E45" s="864">
        <f>IF('DELTA WOOD'!AD57=0,0,'DELTA WOOD'!AD57)+IF('DELTA WOOD'!AD$61=0,0,'DELTA WOOD'!AD$61)</f>
        <v>0</v>
      </c>
      <c r="F45" s="864">
        <f>IF('DELTA WOOD'!AE57=0,0,'DELTA WOOD'!AE57)+IF('DELTA WOOD'!AE$61=0,0,'DELTA WOOD'!AE$61)</f>
        <v>0</v>
      </c>
      <c r="G45" s="864">
        <f>IF('DELTA WOOD'!AF57=0,0,'DELTA WOOD'!AF57)+IF('DELTA WOOD'!AF$61=0,0,'DELTA WOOD'!AF$61)</f>
        <v>0</v>
      </c>
      <c r="H45" s="864">
        <f>IF('DELTA WOOD'!AG57=0,0,'DELTA WOOD'!AG57)+IF('DELTA WOOD'!AG$61=0,0,'DELTA WOOD'!AG$61)</f>
        <v>0</v>
      </c>
      <c r="I45" s="864">
        <f>IF('DELTA WOOD'!AH57=0,0,'DELTA WOOD'!AH57)+IF('DELTA WOOD'!AH$61=0,0,'DELTA WOOD'!AH$61)</f>
        <v>0</v>
      </c>
      <c r="J45" s="864">
        <f>IF('DELTA WOOD'!AI57=0,0,'DELTA WOOD'!AI57)+IF('DELTA WOOD'!AI$61=0,0,'DELTA WOOD'!AI$61)</f>
        <v>0</v>
      </c>
      <c r="K45" s="864">
        <f>IF('DELTA WOOD'!AJ57=0,0,'DELTA WOOD'!AJ57)+IF('DELTA WOOD'!AJ$61=0,0,'DELTA WOOD'!AJ$61)</f>
        <v>0</v>
      </c>
      <c r="L45" s="864">
        <f>IF('DELTA WOOD'!AK57=0,0,'DELTA WOOD'!AK57)+IF('DELTA WOOD'!AK$61=0,0,'DELTA WOOD'!AK$61)</f>
        <v>0</v>
      </c>
      <c r="M45" s="864">
        <f>IF('DELTA WOOD'!AL57=0,0,'DELTA WOOD'!AL57)+IF('DELTA WOOD'!AL$61=0,0,'DELTA WOOD'!AL$61)</f>
        <v>0</v>
      </c>
      <c r="N45" s="864">
        <f>IF('DELTA WOOD'!AM57=0,0,'DELTA WOOD'!AM57)+IF('DELTA WOOD'!AM$61=0,0,'DELTA WOOD'!AM$61)</f>
        <v>0</v>
      </c>
      <c r="O45" s="864">
        <f>IF('DELTA WOOD'!AN57=0,0,'DELTA WOOD'!AN57)+IF('DELTA WOOD'!AN$61=0,0,'DELTA WOOD'!AN$61)</f>
        <v>0</v>
      </c>
      <c r="P45" s="864">
        <f>IF('DELTA WOOD'!AO57=0,0,'DELTA WOOD'!AO57)+IF('DELTA WOOD'!AO$61=0,0,'DELTA WOOD'!AO$61)</f>
        <v>0</v>
      </c>
      <c r="Q45" s="864">
        <f>SUM(D45:P45)</f>
        <v>0</v>
      </c>
      <c r="R45" s="860"/>
      <c r="S45" s="79"/>
      <c r="T45" s="79"/>
      <c r="U45" s="79"/>
      <c r="V45" s="79"/>
      <c r="W45" s="79"/>
      <c r="X45" s="79"/>
      <c r="Y45" s="79"/>
      <c r="Z45" s="79"/>
      <c r="AA45" s="79"/>
      <c r="AB45" s="79"/>
      <c r="AC45" s="79"/>
      <c r="AD45" s="79"/>
      <c r="AE45" s="79"/>
      <c r="AF45" s="79"/>
      <c r="AG45" s="79"/>
      <c r="AH45" s="79"/>
      <c r="AI45" s="79"/>
      <c r="AJ45" s="79"/>
      <c r="AK45" s="791"/>
    </row>
    <row r="46" ht="23.15" customHeight="1">
      <c r="A46" s="870"/>
      <c r="B46" s="871"/>
      <c r="C46" t="s" s="863">
        <f>'DELTA WOOD'!D58</f>
        <v>1733</v>
      </c>
      <c r="D46" s="864">
        <f>IF('DELTA WOOD'!AC58=0,0,'DELTA WOOD'!AC58)+IF('DELTA WOOD'!AC$61=0,0,'DELTA WOOD'!AC$61)</f>
        <v>0</v>
      </c>
      <c r="E46" s="864">
        <f>IF('DELTA WOOD'!AD58=0,0,'DELTA WOOD'!AD58)+IF('DELTA WOOD'!AD$61=0,0,'DELTA WOOD'!AD$61)</f>
        <v>0</v>
      </c>
      <c r="F46" s="864">
        <f>IF('DELTA WOOD'!AE58=0,0,'DELTA WOOD'!AE58)+IF('DELTA WOOD'!AE$61=0,0,'DELTA WOOD'!AE$61)</f>
        <v>0</v>
      </c>
      <c r="G46" s="864">
        <f>IF('DELTA WOOD'!AF58=0,0,'DELTA WOOD'!AF58)+IF('DELTA WOOD'!AF$61=0,0,'DELTA WOOD'!AF$61)</f>
        <v>0</v>
      </c>
      <c r="H46" s="864">
        <f>IF('DELTA WOOD'!AG58=0,0,'DELTA WOOD'!AG58)+IF('DELTA WOOD'!AG$61=0,0,'DELTA WOOD'!AG$61)</f>
        <v>0</v>
      </c>
      <c r="I46" s="864">
        <f>IF('DELTA WOOD'!AH58=0,0,'DELTA WOOD'!AH58)+IF('DELTA WOOD'!AH$61=0,0,'DELTA WOOD'!AH$61)</f>
        <v>0</v>
      </c>
      <c r="J46" s="864">
        <f>IF('DELTA WOOD'!AI58=0,0,'DELTA WOOD'!AI58)+IF('DELTA WOOD'!AI$61=0,0,'DELTA WOOD'!AI$61)</f>
        <v>0</v>
      </c>
      <c r="K46" s="864">
        <f>IF('DELTA WOOD'!AJ58=0,0,'DELTA WOOD'!AJ58)+IF('DELTA WOOD'!AJ$61=0,0,'DELTA WOOD'!AJ$61)</f>
        <v>0</v>
      </c>
      <c r="L46" s="864">
        <f>IF('DELTA WOOD'!AK58=0,0,'DELTA WOOD'!AK58)+IF('DELTA WOOD'!AK$61=0,0,'DELTA WOOD'!AK$61)</f>
        <v>0</v>
      </c>
      <c r="M46" s="864">
        <f>IF('DELTA WOOD'!AL58=0,0,'DELTA WOOD'!AL58)+IF('DELTA WOOD'!AL$61=0,0,'DELTA WOOD'!AL$61)</f>
        <v>0</v>
      </c>
      <c r="N46" s="864">
        <f>IF('DELTA WOOD'!AM58=0,0,'DELTA WOOD'!AM58)+IF('DELTA WOOD'!AM$61=0,0,'DELTA WOOD'!AM$61)</f>
        <v>0</v>
      </c>
      <c r="O46" s="864">
        <f>IF('DELTA WOOD'!AN58=0,0,'DELTA WOOD'!AN58)+IF('DELTA WOOD'!AN$61=0,0,'DELTA WOOD'!AN$61)</f>
        <v>0</v>
      </c>
      <c r="P46" s="864">
        <f>IF('DELTA WOOD'!AO58=0,0,'DELTA WOOD'!AO58)+IF('DELTA WOOD'!AO$61=0,0,'DELTA WOOD'!AO$61)</f>
        <v>0</v>
      </c>
      <c r="Q46" s="864">
        <f>SUM(D46:P46)</f>
        <v>0</v>
      </c>
      <c r="R46" s="860"/>
      <c r="S46" s="79"/>
      <c r="T46" s="79"/>
      <c r="U46" s="79"/>
      <c r="V46" s="79"/>
      <c r="W46" s="79"/>
      <c r="X46" s="79"/>
      <c r="Y46" s="79"/>
      <c r="Z46" s="79"/>
      <c r="AA46" s="79"/>
      <c r="AB46" s="79"/>
      <c r="AC46" s="79"/>
      <c r="AD46" s="79"/>
      <c r="AE46" s="79"/>
      <c r="AF46" s="79"/>
      <c r="AG46" s="79"/>
      <c r="AH46" s="79"/>
      <c r="AI46" s="79"/>
      <c r="AJ46" s="79"/>
      <c r="AK46" s="791"/>
    </row>
    <row r="47" ht="23.15" customHeight="1">
      <c r="A47" s="870"/>
      <c r="B47" s="871"/>
      <c r="C47" t="s" s="863">
        <f>'DELTA WOOD'!D59</f>
        <v>1734</v>
      </c>
      <c r="D47" s="864">
        <f>IF('DELTA WOOD'!AC59=0,0,'DELTA WOOD'!AC59)+IF('DELTA WOOD'!AC$61=0,0,'DELTA WOOD'!AC$61)</f>
        <v>0</v>
      </c>
      <c r="E47" s="864">
        <f>IF('DELTA WOOD'!AD59=0,0,'DELTA WOOD'!AD59)+IF('DELTA WOOD'!AD$61=0,0,'DELTA WOOD'!AD$61)</f>
        <v>0</v>
      </c>
      <c r="F47" s="864">
        <f>IF('DELTA WOOD'!AE59=0,0,'DELTA WOOD'!AE59)+IF('DELTA WOOD'!AE$61=0,0,'DELTA WOOD'!AE$61)</f>
        <v>0</v>
      </c>
      <c r="G47" s="864">
        <f>IF('DELTA WOOD'!AF59=0,0,'DELTA WOOD'!AF59)+IF('DELTA WOOD'!AF$61=0,0,'DELTA WOOD'!AF$61)</f>
        <v>0</v>
      </c>
      <c r="H47" s="864">
        <f>IF('DELTA WOOD'!AG59=0,0,'DELTA WOOD'!AG59)+IF('DELTA WOOD'!AG$61=0,0,'DELTA WOOD'!AG$61)</f>
        <v>0</v>
      </c>
      <c r="I47" s="864">
        <f>IF('DELTA WOOD'!AH59=0,0,'DELTA WOOD'!AH59)+IF('DELTA WOOD'!AH$61=0,0,'DELTA WOOD'!AH$61)</f>
        <v>0</v>
      </c>
      <c r="J47" s="864">
        <f>IF('DELTA WOOD'!AI59=0,0,'DELTA WOOD'!AI59)+IF('DELTA WOOD'!AI$61=0,0,'DELTA WOOD'!AI$61)</f>
        <v>0</v>
      </c>
      <c r="K47" s="864">
        <f>IF('DELTA WOOD'!AJ59=0,0,'DELTA WOOD'!AJ59)+IF('DELTA WOOD'!AJ$61=0,0,'DELTA WOOD'!AJ$61)</f>
        <v>0</v>
      </c>
      <c r="L47" s="864">
        <f>IF('DELTA WOOD'!AK59=0,0,'DELTA WOOD'!AK59)+IF('DELTA WOOD'!AK$61=0,0,'DELTA WOOD'!AK$61)</f>
        <v>0</v>
      </c>
      <c r="M47" s="864">
        <f>IF('DELTA WOOD'!AL59=0,0,'DELTA WOOD'!AL59)+IF('DELTA WOOD'!AL$61=0,0,'DELTA WOOD'!AL$61)</f>
        <v>0</v>
      </c>
      <c r="N47" s="864">
        <f>IF('DELTA WOOD'!AM59=0,0,'DELTA WOOD'!AM59)+IF('DELTA WOOD'!AM$61=0,0,'DELTA WOOD'!AM$61)</f>
        <v>0</v>
      </c>
      <c r="O47" s="864">
        <f>IF('DELTA WOOD'!AN59=0,0,'DELTA WOOD'!AN59)+IF('DELTA WOOD'!AN$61=0,0,'DELTA WOOD'!AN$61)</f>
        <v>0</v>
      </c>
      <c r="P47" s="864">
        <f>IF('DELTA WOOD'!AO59=0,0,'DELTA WOOD'!AO59)+IF('DELTA WOOD'!AO$61=0,0,'DELTA WOOD'!AO$61)</f>
        <v>0</v>
      </c>
      <c r="Q47" s="864">
        <f>SUM(D47:P47)</f>
        <v>0</v>
      </c>
      <c r="R47" s="860"/>
      <c r="S47" s="79"/>
      <c r="T47" s="79"/>
      <c r="U47" s="79"/>
      <c r="V47" s="79"/>
      <c r="W47" s="79"/>
      <c r="X47" s="79"/>
      <c r="Y47" s="79"/>
      <c r="Z47" s="79"/>
      <c r="AA47" s="79"/>
      <c r="AB47" s="79"/>
      <c r="AC47" s="79"/>
      <c r="AD47" s="79"/>
      <c r="AE47" s="79"/>
      <c r="AF47" s="79"/>
      <c r="AG47" s="79"/>
      <c r="AH47" s="79"/>
      <c r="AI47" s="79"/>
      <c r="AJ47" s="79"/>
      <c r="AK47" s="791"/>
    </row>
    <row r="48" ht="23.15" customHeight="1">
      <c r="A48" s="870"/>
      <c r="B48" s="871"/>
      <c r="C48" t="s" s="863">
        <f>'DELTA WOOD'!D60</f>
        <v>1735</v>
      </c>
      <c r="D48" s="864">
        <f>IF('DELTA WOOD'!AC60=0,0,'DELTA WOOD'!AC60)+IF('DELTA WOOD'!AC$61=0,0,'DELTA WOOD'!AC$61)</f>
        <v>0</v>
      </c>
      <c r="E48" s="864">
        <f>IF('DELTA WOOD'!AD60=0,0,'DELTA WOOD'!AD60)+IF('DELTA WOOD'!AD$61=0,0,'DELTA WOOD'!AD$61)</f>
        <v>0</v>
      </c>
      <c r="F48" s="864">
        <f>IF('DELTA WOOD'!AE60=0,0,'DELTA WOOD'!AE60)+IF('DELTA WOOD'!AE$61=0,0,'DELTA WOOD'!AE$61)</f>
        <v>0</v>
      </c>
      <c r="G48" s="864">
        <f>IF('DELTA WOOD'!AF60=0,0,'DELTA WOOD'!AF60)+IF('DELTA WOOD'!AF$61=0,0,'DELTA WOOD'!AF$61)</f>
        <v>0</v>
      </c>
      <c r="H48" s="864">
        <f>IF('DELTA WOOD'!AG60=0,0,'DELTA WOOD'!AG60)+IF('DELTA WOOD'!AG$61=0,0,'DELTA WOOD'!AG$61)</f>
        <v>0</v>
      </c>
      <c r="I48" s="864">
        <f>IF('DELTA WOOD'!AH60=0,0,'DELTA WOOD'!AH60)+IF('DELTA WOOD'!AH$61=0,0,'DELTA WOOD'!AH$61)</f>
        <v>0</v>
      </c>
      <c r="J48" s="864">
        <f>IF('DELTA WOOD'!AI60=0,0,'DELTA WOOD'!AI60)+IF('DELTA WOOD'!AI$61=0,0,'DELTA WOOD'!AI$61)</f>
        <v>0</v>
      </c>
      <c r="K48" s="864">
        <f>IF('DELTA WOOD'!AJ60=0,0,'DELTA WOOD'!AJ60)+IF('DELTA WOOD'!AJ$61=0,0,'DELTA WOOD'!AJ$61)</f>
        <v>0</v>
      </c>
      <c r="L48" s="864">
        <f>IF('DELTA WOOD'!AK60=0,0,'DELTA WOOD'!AK60)+IF('DELTA WOOD'!AK$61=0,0,'DELTA WOOD'!AK$61)</f>
        <v>0</v>
      </c>
      <c r="M48" s="864">
        <f>IF('DELTA WOOD'!AL60=0,0,'DELTA WOOD'!AL60)+IF('DELTA WOOD'!AL$61=0,0,'DELTA WOOD'!AL$61)</f>
        <v>0</v>
      </c>
      <c r="N48" s="864">
        <f>IF('DELTA WOOD'!AM60=0,0,'DELTA WOOD'!AM60)+IF('DELTA WOOD'!AM$61=0,0,'DELTA WOOD'!AM$61)</f>
        <v>0</v>
      </c>
      <c r="O48" s="864">
        <f>IF('DELTA WOOD'!AN60=0,0,'DELTA WOOD'!AN60)+IF('DELTA WOOD'!AN$61=0,0,'DELTA WOOD'!AN$61)</f>
        <v>0</v>
      </c>
      <c r="P48" s="864">
        <f>IF('DELTA WOOD'!AO60=0,0,'DELTA WOOD'!AO60)+IF('DELTA WOOD'!AO$61=0,0,'DELTA WOOD'!AO$61)</f>
        <v>0</v>
      </c>
      <c r="Q48" s="864">
        <f>SUM(D48:P48)</f>
        <v>0</v>
      </c>
      <c r="R48" s="860"/>
      <c r="S48" s="79"/>
      <c r="T48" s="79"/>
      <c r="U48" s="79"/>
      <c r="V48" s="79"/>
      <c r="W48" s="79"/>
      <c r="X48" s="79"/>
      <c r="Y48" s="79"/>
      <c r="Z48" s="79"/>
      <c r="AA48" s="79"/>
      <c r="AB48" s="79"/>
      <c r="AC48" s="79"/>
      <c r="AD48" s="79"/>
      <c r="AE48" s="79"/>
      <c r="AF48" s="79"/>
      <c r="AG48" s="79"/>
      <c r="AH48" s="79"/>
      <c r="AI48" s="79"/>
      <c r="AJ48" s="79"/>
      <c r="AK48" s="791"/>
    </row>
    <row r="49" ht="23.15" customHeight="1">
      <c r="A49" s="870"/>
      <c r="B49" s="871"/>
      <c r="C49" s="867">
        <f>'DELTA WOOD'!D62</f>
        <v>0</v>
      </c>
      <c r="D49" s="864"/>
      <c r="E49" s="864"/>
      <c r="F49" s="864"/>
      <c r="G49" s="864"/>
      <c r="H49" s="864"/>
      <c r="I49" s="864"/>
      <c r="J49" s="864"/>
      <c r="K49" s="864"/>
      <c r="L49" s="864"/>
      <c r="M49" s="864"/>
      <c r="N49" s="864"/>
      <c r="O49" s="864"/>
      <c r="P49" s="864"/>
      <c r="Q49" s="864">
        <f>SUM(D49:P49)</f>
        <v>0</v>
      </c>
      <c r="R49" s="860"/>
      <c r="S49" s="79"/>
      <c r="T49" s="79"/>
      <c r="U49" s="79"/>
      <c r="V49" s="79"/>
      <c r="W49" s="79"/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1"/>
    </row>
    <row r="50" ht="23.15" customHeight="1">
      <c r="A50" s="870"/>
      <c r="B50" s="871"/>
      <c r="C50" t="s" s="863">
        <f>'DELTA WOOD'!D63</f>
        <v>1736</v>
      </c>
      <c r="D50" s="864">
        <f>IF('DELTA WOOD'!AC63=0,0,'DELTA WOOD'!AC63)+IF('DELTA WOOD'!AC$67=0,0,'DELTA WOOD'!AC$67)</f>
        <v>0</v>
      </c>
      <c r="E50" s="864">
        <f>IF('DELTA WOOD'!AD63=0,0,'DELTA WOOD'!AD63)+IF('DELTA WOOD'!AD$67=0,0,'DELTA WOOD'!AD$67)</f>
        <v>0</v>
      </c>
      <c r="F50" s="864">
        <f>IF('DELTA WOOD'!AE63=0,0,'DELTA WOOD'!AE63)+IF('DELTA WOOD'!AE$67=0,0,'DELTA WOOD'!AE$67)</f>
        <v>0</v>
      </c>
      <c r="G50" s="864">
        <f>IF('DELTA WOOD'!AF63=0,0,'DELTA WOOD'!AF63)+IF('DELTA WOOD'!AF$67=0,0,'DELTA WOOD'!AF$67)</f>
        <v>0</v>
      </c>
      <c r="H50" s="864">
        <f>IF('DELTA WOOD'!AG63=0,0,'DELTA WOOD'!AG63)+IF('DELTA WOOD'!AG$67=0,0,'DELTA WOOD'!AG$67)</f>
        <v>0</v>
      </c>
      <c r="I50" s="864">
        <f>IF('DELTA WOOD'!AH63=0,0,'DELTA WOOD'!AH63)+IF('DELTA WOOD'!AH$67=0,0,'DELTA WOOD'!AH$67)</f>
        <v>0</v>
      </c>
      <c r="J50" s="864">
        <f>IF('DELTA WOOD'!AI63=0,0,'DELTA WOOD'!AI63)+IF('DELTA WOOD'!AI$67=0,0,'DELTA WOOD'!AI$67)</f>
        <v>0</v>
      </c>
      <c r="K50" s="864">
        <f>IF('DELTA WOOD'!AJ63=0,0,'DELTA WOOD'!AJ63)+IF('DELTA WOOD'!AJ$67=0,0,'DELTA WOOD'!AJ$67)</f>
        <v>0</v>
      </c>
      <c r="L50" s="864">
        <f>IF('DELTA WOOD'!AK63=0,0,'DELTA WOOD'!AK63)+IF('DELTA WOOD'!AK$67=0,0,'DELTA WOOD'!AK$67)</f>
        <v>0</v>
      </c>
      <c r="M50" s="864">
        <f>IF('DELTA WOOD'!AL63=0,0,'DELTA WOOD'!AL63)+IF('DELTA WOOD'!AL$67=0,0,'DELTA WOOD'!AL$67)</f>
        <v>0</v>
      </c>
      <c r="N50" s="864">
        <f>IF('DELTA WOOD'!AM63=0,0,'DELTA WOOD'!AM63)+IF('DELTA WOOD'!AM$67=0,0,'DELTA WOOD'!AM$67)</f>
        <v>0</v>
      </c>
      <c r="O50" s="864">
        <f>IF('DELTA WOOD'!AN63=0,0,'DELTA WOOD'!AN63)+IF('DELTA WOOD'!AN$67=0,0,'DELTA WOOD'!AN$67)</f>
        <v>0</v>
      </c>
      <c r="P50" s="864">
        <f>IF('DELTA WOOD'!AO63=0,0,'DELTA WOOD'!AO63)+IF('DELTA WOOD'!AO$67=0,0,'DELTA WOOD'!AO$67)</f>
        <v>0</v>
      </c>
      <c r="Q50" s="864">
        <f>SUM(D50:P50)</f>
        <v>0</v>
      </c>
      <c r="R50" s="860"/>
      <c r="S50" s="79"/>
      <c r="T50" s="79"/>
      <c r="U50" s="79"/>
      <c r="V50" s="79"/>
      <c r="W50" s="79"/>
      <c r="X50" s="79"/>
      <c r="Y50" s="79"/>
      <c r="Z50" s="79"/>
      <c r="AA50" s="79"/>
      <c r="AB50" s="79"/>
      <c r="AC50" s="79"/>
      <c r="AD50" s="79"/>
      <c r="AE50" s="79"/>
      <c r="AF50" s="79"/>
      <c r="AG50" s="79"/>
      <c r="AH50" s="79"/>
      <c r="AI50" s="79"/>
      <c r="AJ50" s="79"/>
      <c r="AK50" s="791"/>
    </row>
    <row r="51" ht="23.15" customHeight="1">
      <c r="A51" s="870"/>
      <c r="B51" s="871"/>
      <c r="C51" t="s" s="863">
        <f>'DELTA WOOD'!D64</f>
        <v>1737</v>
      </c>
      <c r="D51" s="864">
        <f>IF('DELTA WOOD'!AC64=0,0,'DELTA WOOD'!AC64)+IF('DELTA WOOD'!AC$67=0,0,'DELTA WOOD'!AC$67)</f>
        <v>0</v>
      </c>
      <c r="E51" s="864">
        <f>IF('DELTA WOOD'!AD64=0,0,'DELTA WOOD'!AD64)+IF('DELTA WOOD'!AD$67=0,0,'DELTA WOOD'!AD$67)</f>
        <v>0</v>
      </c>
      <c r="F51" s="864">
        <f>IF('DELTA WOOD'!AE64=0,0,'DELTA WOOD'!AE64)+IF('DELTA WOOD'!AE$67=0,0,'DELTA WOOD'!AE$67)</f>
        <v>0</v>
      </c>
      <c r="G51" s="864">
        <f>IF('DELTA WOOD'!AF64=0,0,'DELTA WOOD'!AF64)+IF('DELTA WOOD'!AF$67=0,0,'DELTA WOOD'!AF$67)</f>
        <v>0</v>
      </c>
      <c r="H51" s="864">
        <f>IF('DELTA WOOD'!AG64=0,0,'DELTA WOOD'!AG64)+IF('DELTA WOOD'!AG$67=0,0,'DELTA WOOD'!AG$67)</f>
        <v>0</v>
      </c>
      <c r="I51" s="864">
        <f>IF('DELTA WOOD'!AH64=0,0,'DELTA WOOD'!AH64)+IF('DELTA WOOD'!AH$67=0,0,'DELTA WOOD'!AH$67)</f>
        <v>0</v>
      </c>
      <c r="J51" s="864">
        <f>IF('DELTA WOOD'!AI64=0,0,'DELTA WOOD'!AI64)+IF('DELTA WOOD'!AI$67=0,0,'DELTA WOOD'!AI$67)</f>
        <v>0</v>
      </c>
      <c r="K51" s="864">
        <f>IF('DELTA WOOD'!AJ64=0,0,'DELTA WOOD'!AJ64)+IF('DELTA WOOD'!AJ$67=0,0,'DELTA WOOD'!AJ$67)</f>
        <v>0</v>
      </c>
      <c r="L51" s="864">
        <f>IF('DELTA WOOD'!AK64=0,0,'DELTA WOOD'!AK64)+IF('DELTA WOOD'!AK$67=0,0,'DELTA WOOD'!AK$67)</f>
        <v>0</v>
      </c>
      <c r="M51" s="864">
        <f>IF('DELTA WOOD'!AL64=0,0,'DELTA WOOD'!AL64)+IF('DELTA WOOD'!AL$67=0,0,'DELTA WOOD'!AL$67)</f>
        <v>0</v>
      </c>
      <c r="N51" s="864">
        <f>IF('DELTA WOOD'!AM64=0,0,'DELTA WOOD'!AM64)+IF('DELTA WOOD'!AM$67=0,0,'DELTA WOOD'!AM$67)</f>
        <v>0</v>
      </c>
      <c r="O51" s="864">
        <f>IF('DELTA WOOD'!AN64=0,0,'DELTA WOOD'!AN64)+IF('DELTA WOOD'!AN$67=0,0,'DELTA WOOD'!AN$67)</f>
        <v>0</v>
      </c>
      <c r="P51" s="864">
        <f>IF('DELTA WOOD'!AO64=0,0,'DELTA WOOD'!AO64)+IF('DELTA WOOD'!AO$67=0,0,'DELTA WOOD'!AO$67)</f>
        <v>0</v>
      </c>
      <c r="Q51" s="864">
        <f>SUM(D51:P51)</f>
        <v>0</v>
      </c>
      <c r="R51" s="860"/>
      <c r="S51" s="79"/>
      <c r="T51" s="79"/>
      <c r="U51" s="79"/>
      <c r="V51" s="79"/>
      <c r="W51" s="79"/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1"/>
    </row>
    <row r="52" ht="23.15" customHeight="1">
      <c r="A52" s="870"/>
      <c r="B52" s="871"/>
      <c r="C52" t="s" s="863">
        <f>'DELTA WOOD'!D65</f>
        <v>1738</v>
      </c>
      <c r="D52" s="864">
        <f>IF('DELTA WOOD'!AC65=0,0,'DELTA WOOD'!AC65)+IF('DELTA WOOD'!AC$67=0,0,'DELTA WOOD'!AC$67)</f>
        <v>0</v>
      </c>
      <c r="E52" s="864">
        <f>IF('DELTA WOOD'!AD65=0,0,'DELTA WOOD'!AD65)+IF('DELTA WOOD'!AD$67=0,0,'DELTA WOOD'!AD$67)</f>
        <v>0</v>
      </c>
      <c r="F52" s="864">
        <f>IF('DELTA WOOD'!AE65=0,0,'DELTA WOOD'!AE65)+IF('DELTA WOOD'!AE$67=0,0,'DELTA WOOD'!AE$67)</f>
        <v>0</v>
      </c>
      <c r="G52" s="864">
        <f>IF('DELTA WOOD'!AF65=0,0,'DELTA WOOD'!AF65)+IF('DELTA WOOD'!AF$67=0,0,'DELTA WOOD'!AF$67)</f>
        <v>0</v>
      </c>
      <c r="H52" s="864">
        <f>IF('DELTA WOOD'!AG65=0,0,'DELTA WOOD'!AG65)+IF('DELTA WOOD'!AG$67=0,0,'DELTA WOOD'!AG$67)</f>
        <v>0</v>
      </c>
      <c r="I52" s="864">
        <f>IF('DELTA WOOD'!AH65=0,0,'DELTA WOOD'!AH65)+IF('DELTA WOOD'!AH$67=0,0,'DELTA WOOD'!AH$67)</f>
        <v>0</v>
      </c>
      <c r="J52" s="864">
        <f>IF('DELTA WOOD'!AI65=0,0,'DELTA WOOD'!AI65)+IF('DELTA WOOD'!AI$67=0,0,'DELTA WOOD'!AI$67)</f>
        <v>0</v>
      </c>
      <c r="K52" s="864">
        <f>IF('DELTA WOOD'!AJ65=0,0,'DELTA WOOD'!AJ65)+IF('DELTA WOOD'!AJ$67=0,0,'DELTA WOOD'!AJ$67)</f>
        <v>0</v>
      </c>
      <c r="L52" s="864">
        <f>IF('DELTA WOOD'!AK65=0,0,'DELTA WOOD'!AK65)+IF('DELTA WOOD'!AK$67=0,0,'DELTA WOOD'!AK$67)</f>
        <v>0</v>
      </c>
      <c r="M52" s="864">
        <f>IF('DELTA WOOD'!AL65=0,0,'DELTA WOOD'!AL65)+IF('DELTA WOOD'!AL$67=0,0,'DELTA WOOD'!AL$67)</f>
        <v>0</v>
      </c>
      <c r="N52" s="864">
        <f>IF('DELTA WOOD'!AM65=0,0,'DELTA WOOD'!AM65)+IF('DELTA WOOD'!AM$67=0,0,'DELTA WOOD'!AM$67)</f>
        <v>0</v>
      </c>
      <c r="O52" s="864">
        <f>IF('DELTA WOOD'!AN65=0,0,'DELTA WOOD'!AN65)+IF('DELTA WOOD'!AN$67=0,0,'DELTA WOOD'!AN$67)</f>
        <v>0</v>
      </c>
      <c r="P52" s="864">
        <f>IF('DELTA WOOD'!AO65=0,0,'DELTA WOOD'!AO65)+IF('DELTA WOOD'!AO$67=0,0,'DELTA WOOD'!AO$67)</f>
        <v>0</v>
      </c>
      <c r="Q52" s="864">
        <f>SUM(D52:P52)</f>
        <v>0</v>
      </c>
      <c r="R52" s="860"/>
      <c r="S52" s="79"/>
      <c r="T52" s="79"/>
      <c r="U52" s="79"/>
      <c r="V52" s="79"/>
      <c r="W52" s="79"/>
      <c r="X52" s="79"/>
      <c r="Y52" s="79"/>
      <c r="Z52" s="79"/>
      <c r="AA52" s="79"/>
      <c r="AB52" s="79"/>
      <c r="AC52" s="79"/>
      <c r="AD52" s="79"/>
      <c r="AE52" s="79"/>
      <c r="AF52" s="79"/>
      <c r="AG52" s="79"/>
      <c r="AH52" s="79"/>
      <c r="AI52" s="79"/>
      <c r="AJ52" s="79"/>
      <c r="AK52" s="791"/>
    </row>
    <row r="53" ht="23.15" customHeight="1">
      <c r="A53" s="870"/>
      <c r="B53" s="871"/>
      <c r="C53" t="s" s="863">
        <f>'DELTA WOOD'!D66</f>
        <v>1739</v>
      </c>
      <c r="D53" s="864">
        <f>IF('DELTA WOOD'!AC66=0,0,'DELTA WOOD'!AC66)+IF('DELTA WOOD'!AC$67=0,0,'DELTA WOOD'!AC$67)</f>
        <v>0</v>
      </c>
      <c r="E53" s="864">
        <f>IF('DELTA WOOD'!AD66=0,0,'DELTA WOOD'!AD66)+IF('DELTA WOOD'!AD$67=0,0,'DELTA WOOD'!AD$67)</f>
        <v>0</v>
      </c>
      <c r="F53" s="864">
        <f>IF('DELTA WOOD'!AE66=0,0,'DELTA WOOD'!AE66)+IF('DELTA WOOD'!AE$67=0,0,'DELTA WOOD'!AE$67)</f>
        <v>0</v>
      </c>
      <c r="G53" s="864">
        <f>IF('DELTA WOOD'!AF66=0,0,'DELTA WOOD'!AF66)+IF('DELTA WOOD'!AF$67=0,0,'DELTA WOOD'!AF$67)</f>
        <v>0</v>
      </c>
      <c r="H53" s="864">
        <f>IF('DELTA WOOD'!AG66=0,0,'DELTA WOOD'!AG66)+IF('DELTA WOOD'!AG$67=0,0,'DELTA WOOD'!AG$67)</f>
        <v>0</v>
      </c>
      <c r="I53" s="864">
        <f>IF('DELTA WOOD'!AH66=0,0,'DELTA WOOD'!AH66)+IF('DELTA WOOD'!AH$67=0,0,'DELTA WOOD'!AH$67)</f>
        <v>0</v>
      </c>
      <c r="J53" s="864">
        <f>IF('DELTA WOOD'!AI66=0,0,'DELTA WOOD'!AI66)+IF('DELTA WOOD'!AI$67=0,0,'DELTA WOOD'!AI$67)</f>
        <v>0</v>
      </c>
      <c r="K53" s="864">
        <f>IF('DELTA WOOD'!AJ66=0,0,'DELTA WOOD'!AJ66)+IF('DELTA WOOD'!AJ$67=0,0,'DELTA WOOD'!AJ$67)</f>
        <v>0</v>
      </c>
      <c r="L53" s="864">
        <f>IF('DELTA WOOD'!AK66=0,0,'DELTA WOOD'!AK66)+IF('DELTA WOOD'!AK$67=0,0,'DELTA WOOD'!AK$67)</f>
        <v>0</v>
      </c>
      <c r="M53" s="864">
        <f>IF('DELTA WOOD'!AL66=0,0,'DELTA WOOD'!AL66)+IF('DELTA WOOD'!AL$67=0,0,'DELTA WOOD'!AL$67)</f>
        <v>0</v>
      </c>
      <c r="N53" s="864">
        <f>IF('DELTA WOOD'!AM66=0,0,'DELTA WOOD'!AM66)+IF('DELTA WOOD'!AM$67=0,0,'DELTA WOOD'!AM$67)</f>
        <v>0</v>
      </c>
      <c r="O53" s="864">
        <f>IF('DELTA WOOD'!AN66=0,0,'DELTA WOOD'!AN66)+IF('DELTA WOOD'!AN$67=0,0,'DELTA WOOD'!AN$67)</f>
        <v>0</v>
      </c>
      <c r="P53" s="864">
        <f>IF('DELTA WOOD'!AO66=0,0,'DELTA WOOD'!AO66)+IF('DELTA WOOD'!AO$67=0,0,'DELTA WOOD'!AO$67)</f>
        <v>0</v>
      </c>
      <c r="Q53" s="864">
        <f>SUM(D53:P53)</f>
        <v>0</v>
      </c>
      <c r="R53" s="860"/>
      <c r="S53" s="79"/>
      <c r="T53" s="79"/>
      <c r="U53" s="79"/>
      <c r="V53" s="79"/>
      <c r="W53" s="79"/>
      <c r="X53" s="79"/>
      <c r="Y53" s="79"/>
      <c r="Z53" s="79"/>
      <c r="AA53" s="79"/>
      <c r="AB53" s="79"/>
      <c r="AC53" s="79"/>
      <c r="AD53" s="79"/>
      <c r="AE53" s="79"/>
      <c r="AF53" s="79"/>
      <c r="AG53" s="79"/>
      <c r="AH53" s="79"/>
      <c r="AI53" s="79"/>
      <c r="AJ53" s="79"/>
      <c r="AK53" s="791"/>
    </row>
    <row r="54" ht="23.15" customHeight="1">
      <c r="A54" s="870"/>
      <c r="B54" s="871"/>
      <c r="C54" s="867">
        <f>'DELTA WOOD'!D68</f>
        <v>0</v>
      </c>
      <c r="D54" s="864"/>
      <c r="E54" s="864"/>
      <c r="F54" s="864"/>
      <c r="G54" s="864"/>
      <c r="H54" s="864"/>
      <c r="I54" s="864"/>
      <c r="J54" s="864"/>
      <c r="K54" s="864"/>
      <c r="L54" s="864"/>
      <c r="M54" s="864"/>
      <c r="N54" s="864"/>
      <c r="O54" s="864"/>
      <c r="P54" s="864"/>
      <c r="Q54" s="864">
        <f>SUM(D54:P54)</f>
        <v>0</v>
      </c>
      <c r="R54" s="860"/>
      <c r="S54" s="79"/>
      <c r="T54" s="79"/>
      <c r="U54" s="79"/>
      <c r="V54" s="79"/>
      <c r="W54" s="79"/>
      <c r="X54" s="79"/>
      <c r="Y54" s="79"/>
      <c r="Z54" s="79"/>
      <c r="AA54" s="79"/>
      <c r="AB54" s="79"/>
      <c r="AC54" s="79"/>
      <c r="AD54" s="79"/>
      <c r="AE54" s="79"/>
      <c r="AF54" s="79"/>
      <c r="AG54" s="79"/>
      <c r="AH54" s="79"/>
      <c r="AI54" s="79"/>
      <c r="AJ54" s="79"/>
      <c r="AK54" s="791"/>
    </row>
    <row r="55" ht="23.15" customHeight="1">
      <c r="A55" s="870"/>
      <c r="B55" s="871"/>
      <c r="C55" t="s" s="863">
        <f>'DELTA WOOD'!D69</f>
        <v>1740</v>
      </c>
      <c r="D55" s="864">
        <f>IF('DELTA WOOD'!AC69=0,0,'DELTA WOOD'!AC69)+IF('DELTA WOOD'!AC$77=0,0,'DELTA WOOD'!AC$77)</f>
        <v>0</v>
      </c>
      <c r="E55" s="864">
        <f>IF('DELTA WOOD'!AD69=0,0,'DELTA WOOD'!AD69)+IF('DELTA WOOD'!AD$77=0,0,'DELTA WOOD'!AD$77)</f>
        <v>0</v>
      </c>
      <c r="F55" s="864">
        <f>IF('DELTA WOOD'!AE69=0,0,'DELTA WOOD'!AE69)+IF('DELTA WOOD'!AE$77=0,0,'DELTA WOOD'!AE$77)</f>
        <v>0</v>
      </c>
      <c r="G55" s="864">
        <f>IF('DELTA WOOD'!AF69=0,0,'DELTA WOOD'!AF69)+IF('DELTA WOOD'!AF$77=0,0,'DELTA WOOD'!AF$77)</f>
        <v>0</v>
      </c>
      <c r="H55" s="864">
        <f>IF('DELTA WOOD'!AG69=0,0,'DELTA WOOD'!AG69)+IF('DELTA WOOD'!AG$77=0,0,'DELTA WOOD'!AG$77)</f>
        <v>0</v>
      </c>
      <c r="I55" s="864">
        <f>IF('DELTA WOOD'!AH69=0,0,'DELTA WOOD'!AH69)+IF('DELTA WOOD'!AH$77=0,0,'DELTA WOOD'!AH$77)</f>
        <v>0</v>
      </c>
      <c r="J55" s="864">
        <f>IF('DELTA WOOD'!AI69=0,0,'DELTA WOOD'!AI69)+IF('DELTA WOOD'!AI$77=0,0,'DELTA WOOD'!AI$77)</f>
        <v>0</v>
      </c>
      <c r="K55" s="864">
        <f>IF('DELTA WOOD'!AJ69=0,0,'DELTA WOOD'!AJ69)+IF('DELTA WOOD'!AJ$77=0,0,'DELTA WOOD'!AJ$77)</f>
        <v>0</v>
      </c>
      <c r="L55" s="864">
        <f>IF('DELTA WOOD'!AK69=0,0,'DELTA WOOD'!AK69)+IF('DELTA WOOD'!AK$77=0,0,'DELTA WOOD'!AK$77)</f>
        <v>0</v>
      </c>
      <c r="M55" s="864">
        <f>IF('DELTA WOOD'!AL69=0,0,'DELTA WOOD'!AL69)+IF('DELTA WOOD'!AL$77=0,0,'DELTA WOOD'!AL$77)</f>
        <v>0</v>
      </c>
      <c r="N55" s="864">
        <f>IF('DELTA WOOD'!AM69=0,0,'DELTA WOOD'!AM69)+IF('DELTA WOOD'!AM$77=0,0,'DELTA WOOD'!AM$77)</f>
        <v>0</v>
      </c>
      <c r="O55" s="864">
        <f>IF('DELTA WOOD'!AN69=0,0,'DELTA WOOD'!AN69)+IF('DELTA WOOD'!AN$77=0,0,'DELTA WOOD'!AN$77)</f>
        <v>0</v>
      </c>
      <c r="P55" s="864">
        <f>IF('DELTA WOOD'!AO69=0,0,'DELTA WOOD'!AO69)+IF('DELTA WOOD'!AO$77=0,0,'DELTA WOOD'!AO$77)</f>
        <v>0</v>
      </c>
      <c r="Q55" s="864">
        <f>SUM(D55:P55)</f>
        <v>0</v>
      </c>
      <c r="R55" s="860"/>
      <c r="S55" s="79"/>
      <c r="T55" s="79"/>
      <c r="U55" s="79"/>
      <c r="V55" s="79"/>
      <c r="W55" s="79"/>
      <c r="X55" s="79"/>
      <c r="Y55" s="79"/>
      <c r="Z55" s="79"/>
      <c r="AA55" s="79"/>
      <c r="AB55" s="79"/>
      <c r="AC55" s="79"/>
      <c r="AD55" s="79"/>
      <c r="AE55" s="79"/>
      <c r="AF55" s="79"/>
      <c r="AG55" s="79"/>
      <c r="AH55" s="79"/>
      <c r="AI55" s="79"/>
      <c r="AJ55" s="79"/>
      <c r="AK55" s="791"/>
    </row>
    <row r="56" ht="23.15" customHeight="1">
      <c r="A56" s="870"/>
      <c r="B56" s="871"/>
      <c r="C56" t="s" s="863">
        <f>'DELTA WOOD'!D70</f>
        <v>1741</v>
      </c>
      <c r="D56" s="864">
        <f>IF('DELTA WOOD'!AC70=0,0,'DELTA WOOD'!AC70)+IF('DELTA WOOD'!AC$77=0,0,'DELTA WOOD'!AC$77)</f>
        <v>0</v>
      </c>
      <c r="E56" s="864">
        <f>IF('DELTA WOOD'!AD70=0,0,'DELTA WOOD'!AD70)+IF('DELTA WOOD'!AD$77=0,0,'DELTA WOOD'!AD$77)</f>
        <v>0</v>
      </c>
      <c r="F56" s="864">
        <f>IF('DELTA WOOD'!AE70=0,0,'DELTA WOOD'!AE70)+IF('DELTA WOOD'!AE$77=0,0,'DELTA WOOD'!AE$77)</f>
        <v>0</v>
      </c>
      <c r="G56" s="864">
        <f>IF('DELTA WOOD'!AF70=0,0,'DELTA WOOD'!AF70)+IF('DELTA WOOD'!AF$77=0,0,'DELTA WOOD'!AF$77)</f>
        <v>0</v>
      </c>
      <c r="H56" s="864">
        <f>IF('DELTA WOOD'!AG70=0,0,'DELTA WOOD'!AG70)+IF('DELTA WOOD'!AG$77=0,0,'DELTA WOOD'!AG$77)</f>
        <v>0</v>
      </c>
      <c r="I56" s="864">
        <f>IF('DELTA WOOD'!AH70=0,0,'DELTA WOOD'!AH70)+IF('DELTA WOOD'!AH$77=0,0,'DELTA WOOD'!AH$77)</f>
        <v>0</v>
      </c>
      <c r="J56" s="864">
        <f>IF('DELTA WOOD'!AI70=0,0,'DELTA WOOD'!AI70)+IF('DELTA WOOD'!AI$77=0,0,'DELTA WOOD'!AI$77)</f>
        <v>0</v>
      </c>
      <c r="K56" s="864">
        <f>IF('DELTA WOOD'!AJ70=0,0,'DELTA WOOD'!AJ70)+IF('DELTA WOOD'!AJ$77=0,0,'DELTA WOOD'!AJ$77)</f>
        <v>0</v>
      </c>
      <c r="L56" s="864">
        <f>IF('DELTA WOOD'!AK70=0,0,'DELTA WOOD'!AK70)+IF('DELTA WOOD'!AK$77=0,0,'DELTA WOOD'!AK$77)</f>
        <v>0</v>
      </c>
      <c r="M56" s="864">
        <f>IF('DELTA WOOD'!AL70=0,0,'DELTA WOOD'!AL70)+IF('DELTA WOOD'!AL$77=0,0,'DELTA WOOD'!AL$77)</f>
        <v>0</v>
      </c>
      <c r="N56" s="864">
        <f>IF('DELTA WOOD'!AM70=0,0,'DELTA WOOD'!AM70)+IF('DELTA WOOD'!AM$77=0,0,'DELTA WOOD'!AM$77)</f>
        <v>0</v>
      </c>
      <c r="O56" s="864">
        <f>IF('DELTA WOOD'!AN70=0,0,'DELTA WOOD'!AN70)+IF('DELTA WOOD'!AN$77=0,0,'DELTA WOOD'!AN$77)</f>
        <v>0</v>
      </c>
      <c r="P56" s="864">
        <f>IF('DELTA WOOD'!AO70=0,0,'DELTA WOOD'!AO70)+IF('DELTA WOOD'!AO$77=0,0,'DELTA WOOD'!AO$77)</f>
        <v>0</v>
      </c>
      <c r="Q56" s="864">
        <f>SUM(D56:P56)</f>
        <v>0</v>
      </c>
      <c r="R56" s="860"/>
      <c r="S56" s="79"/>
      <c r="T56" s="79"/>
      <c r="U56" s="79"/>
      <c r="V56" s="79"/>
      <c r="W56" s="79"/>
      <c r="X56" s="79"/>
      <c r="Y56" s="79"/>
      <c r="Z56" s="79"/>
      <c r="AA56" s="79"/>
      <c r="AB56" s="79"/>
      <c r="AC56" s="79"/>
      <c r="AD56" s="79"/>
      <c r="AE56" s="79"/>
      <c r="AF56" s="79"/>
      <c r="AG56" s="79"/>
      <c r="AH56" s="79"/>
      <c r="AI56" s="79"/>
      <c r="AJ56" s="79"/>
      <c r="AK56" s="791"/>
    </row>
    <row r="57" ht="23.15" customHeight="1">
      <c r="A57" s="870"/>
      <c r="B57" s="871"/>
      <c r="C57" t="s" s="863">
        <f>'DELTA WOOD'!D71</f>
        <v>1742</v>
      </c>
      <c r="D57" s="864">
        <f>IF('DELTA WOOD'!AC71=0,0,'DELTA WOOD'!AC71)+IF('DELTA WOOD'!AC$77=0,0,'DELTA WOOD'!AC$77)</f>
        <v>0</v>
      </c>
      <c r="E57" s="864">
        <f>IF('DELTA WOOD'!AD71=0,0,'DELTA WOOD'!AD71)+IF('DELTA WOOD'!AD$77=0,0,'DELTA WOOD'!AD$77)</f>
        <v>0</v>
      </c>
      <c r="F57" s="864">
        <f>IF('DELTA WOOD'!AE71=0,0,'DELTA WOOD'!AE71)+IF('DELTA WOOD'!AE$77=0,0,'DELTA WOOD'!AE$77)</f>
        <v>0</v>
      </c>
      <c r="G57" s="864">
        <f>IF('DELTA WOOD'!AF71=0,0,'DELTA WOOD'!AF71)+IF('DELTA WOOD'!AF$77=0,0,'DELTA WOOD'!AF$77)</f>
        <v>0</v>
      </c>
      <c r="H57" s="864">
        <f>IF('DELTA WOOD'!AG71=0,0,'DELTA WOOD'!AG71)+IF('DELTA WOOD'!AG$77=0,0,'DELTA WOOD'!AG$77)</f>
        <v>0</v>
      </c>
      <c r="I57" s="864">
        <f>IF('DELTA WOOD'!AH71=0,0,'DELTA WOOD'!AH71)+IF('DELTA WOOD'!AH$77=0,0,'DELTA WOOD'!AH$77)</f>
        <v>0</v>
      </c>
      <c r="J57" s="864">
        <f>IF('DELTA WOOD'!AI71=0,0,'DELTA WOOD'!AI71)+IF('DELTA WOOD'!AI$77=0,0,'DELTA WOOD'!AI$77)</f>
        <v>0</v>
      </c>
      <c r="K57" s="864">
        <f>IF('DELTA WOOD'!AJ71=0,0,'DELTA WOOD'!AJ71)+IF('DELTA WOOD'!AJ$77=0,0,'DELTA WOOD'!AJ$77)</f>
        <v>0</v>
      </c>
      <c r="L57" s="864">
        <f>IF('DELTA WOOD'!AK71=0,0,'DELTA WOOD'!AK71)+IF('DELTA WOOD'!AK$77=0,0,'DELTA WOOD'!AK$77)</f>
        <v>0</v>
      </c>
      <c r="M57" s="864">
        <f>IF('DELTA WOOD'!AL71=0,0,'DELTA WOOD'!AL71)+IF('DELTA WOOD'!AL$77=0,0,'DELTA WOOD'!AL$77)</f>
        <v>0</v>
      </c>
      <c r="N57" s="864">
        <f>IF('DELTA WOOD'!AM71=0,0,'DELTA WOOD'!AM71)+IF('DELTA WOOD'!AM$77=0,0,'DELTA WOOD'!AM$77)</f>
        <v>0</v>
      </c>
      <c r="O57" s="864">
        <f>IF('DELTA WOOD'!AN71=0,0,'DELTA WOOD'!AN71)+IF('DELTA WOOD'!AN$77=0,0,'DELTA WOOD'!AN$77)</f>
        <v>0</v>
      </c>
      <c r="P57" s="864">
        <f>IF('DELTA WOOD'!AO71=0,0,'DELTA WOOD'!AO71)+IF('DELTA WOOD'!AO$77=0,0,'DELTA WOOD'!AO$77)</f>
        <v>0</v>
      </c>
      <c r="Q57" s="864">
        <f>SUM(D57:P57)</f>
        <v>0</v>
      </c>
      <c r="R57" s="860"/>
      <c r="S57" s="79"/>
      <c r="T57" s="79"/>
      <c r="U57" s="79"/>
      <c r="V57" s="79"/>
      <c r="W57" s="79"/>
      <c r="X57" s="79"/>
      <c r="Y57" s="79"/>
      <c r="Z57" s="79"/>
      <c r="AA57" s="79"/>
      <c r="AB57" s="79"/>
      <c r="AC57" s="79"/>
      <c r="AD57" s="79"/>
      <c r="AE57" s="79"/>
      <c r="AF57" s="79"/>
      <c r="AG57" s="79"/>
      <c r="AH57" s="79"/>
      <c r="AI57" s="79"/>
      <c r="AJ57" s="79"/>
      <c r="AK57" s="791"/>
    </row>
    <row r="58" ht="23.15" customHeight="1">
      <c r="A58" s="870"/>
      <c r="B58" s="871"/>
      <c r="C58" t="s" s="863">
        <f>'DELTA WOOD'!D72</f>
        <v>1743</v>
      </c>
      <c r="D58" s="864">
        <f>IF('DELTA WOOD'!AC72=0,0,'DELTA WOOD'!AC72)+IF('DELTA WOOD'!AC$77=0,0,'DELTA WOOD'!AC$77)</f>
        <v>0</v>
      </c>
      <c r="E58" s="864">
        <f>IF('DELTA WOOD'!AD72=0,0,'DELTA WOOD'!AD72)+IF('DELTA WOOD'!AD$77=0,0,'DELTA WOOD'!AD$77)</f>
        <v>0</v>
      </c>
      <c r="F58" s="864">
        <f>IF('DELTA WOOD'!AE72=0,0,'DELTA WOOD'!AE72)+IF('DELTA WOOD'!AE$77=0,0,'DELTA WOOD'!AE$77)</f>
        <v>0</v>
      </c>
      <c r="G58" s="864">
        <f>IF('DELTA WOOD'!AF72=0,0,'DELTA WOOD'!AF72)+IF('DELTA WOOD'!AF$77=0,0,'DELTA WOOD'!AF$77)</f>
        <v>0</v>
      </c>
      <c r="H58" s="864">
        <f>IF('DELTA WOOD'!AG72=0,0,'DELTA WOOD'!AG72)+IF('DELTA WOOD'!AG$77=0,0,'DELTA WOOD'!AG$77)</f>
        <v>0</v>
      </c>
      <c r="I58" s="864">
        <f>IF('DELTA WOOD'!AH72=0,0,'DELTA WOOD'!AH72)+IF('DELTA WOOD'!AH$77=0,0,'DELTA WOOD'!AH$77)</f>
        <v>0</v>
      </c>
      <c r="J58" s="864">
        <f>IF('DELTA WOOD'!AI72=0,0,'DELTA WOOD'!AI72)+IF('DELTA WOOD'!AI$77=0,0,'DELTA WOOD'!AI$77)</f>
        <v>0</v>
      </c>
      <c r="K58" s="864">
        <f>IF('DELTA WOOD'!AJ72=0,0,'DELTA WOOD'!AJ72)+IF('DELTA WOOD'!AJ$77=0,0,'DELTA WOOD'!AJ$77)</f>
        <v>0</v>
      </c>
      <c r="L58" s="864">
        <f>IF('DELTA WOOD'!AK72=0,0,'DELTA WOOD'!AK72)+IF('DELTA WOOD'!AK$77=0,0,'DELTA WOOD'!AK$77)</f>
        <v>0</v>
      </c>
      <c r="M58" s="864">
        <f>IF('DELTA WOOD'!AL72=0,0,'DELTA WOOD'!AL72)+IF('DELTA WOOD'!AL$77=0,0,'DELTA WOOD'!AL$77)</f>
        <v>0</v>
      </c>
      <c r="N58" s="864">
        <f>IF('DELTA WOOD'!AM72=0,0,'DELTA WOOD'!AM72)+IF('DELTA WOOD'!AM$77=0,0,'DELTA WOOD'!AM$77)</f>
        <v>0</v>
      </c>
      <c r="O58" s="864">
        <f>IF('DELTA WOOD'!AN72=0,0,'DELTA WOOD'!AN72)+IF('DELTA WOOD'!AN$77=0,0,'DELTA WOOD'!AN$77)</f>
        <v>0</v>
      </c>
      <c r="P58" s="864">
        <f>IF('DELTA WOOD'!AO72=0,0,'DELTA WOOD'!AO72)+IF('DELTA WOOD'!AO$77=0,0,'DELTA WOOD'!AO$77)</f>
        <v>0</v>
      </c>
      <c r="Q58" s="864">
        <f>SUM(D58:P58)</f>
        <v>0</v>
      </c>
      <c r="R58" s="860"/>
      <c r="S58" s="79"/>
      <c r="T58" s="79"/>
      <c r="U58" s="79"/>
      <c r="V58" s="79"/>
      <c r="W58" s="79"/>
      <c r="X58" s="79"/>
      <c r="Y58" s="79"/>
      <c r="Z58" s="79"/>
      <c r="AA58" s="79"/>
      <c r="AB58" s="79"/>
      <c r="AC58" s="79"/>
      <c r="AD58" s="79"/>
      <c r="AE58" s="79"/>
      <c r="AF58" s="79"/>
      <c r="AG58" s="79"/>
      <c r="AH58" s="79"/>
      <c r="AI58" s="79"/>
      <c r="AJ58" s="79"/>
      <c r="AK58" s="791"/>
    </row>
    <row r="59" ht="23.15" customHeight="1">
      <c r="A59" s="870"/>
      <c r="B59" s="871"/>
      <c r="C59" t="s" s="863">
        <f>'DELTA WOOD'!D73</f>
        <v>1744</v>
      </c>
      <c r="D59" s="864">
        <f>IF('DELTA WOOD'!AC73=0,0,'DELTA WOOD'!AC73)+IF('DELTA WOOD'!AC$77=0,0,'DELTA WOOD'!AC$77)</f>
        <v>0</v>
      </c>
      <c r="E59" s="864">
        <f>IF('DELTA WOOD'!AD73=0,0,'DELTA WOOD'!AD73)+IF('DELTA WOOD'!AD$77=0,0,'DELTA WOOD'!AD$77)</f>
        <v>0</v>
      </c>
      <c r="F59" s="864">
        <f>IF('DELTA WOOD'!AE73=0,0,'DELTA WOOD'!AE73)+IF('DELTA WOOD'!AE$77=0,0,'DELTA WOOD'!AE$77)</f>
        <v>0</v>
      </c>
      <c r="G59" s="864">
        <f>IF('DELTA WOOD'!AF73=0,0,'DELTA WOOD'!AF73)+IF('DELTA WOOD'!AF$77=0,0,'DELTA WOOD'!AF$77)</f>
        <v>0</v>
      </c>
      <c r="H59" s="864">
        <f>IF('DELTA WOOD'!AG73=0,0,'DELTA WOOD'!AG73)+IF('DELTA WOOD'!AG$77=0,0,'DELTA WOOD'!AG$77)</f>
        <v>0</v>
      </c>
      <c r="I59" s="864">
        <f>IF('DELTA WOOD'!AH73=0,0,'DELTA WOOD'!AH73)+IF('DELTA WOOD'!AH$77=0,0,'DELTA WOOD'!AH$77)</f>
        <v>0</v>
      </c>
      <c r="J59" s="864">
        <f>IF('DELTA WOOD'!AI73=0,0,'DELTA WOOD'!AI73)+IF('DELTA WOOD'!AI$77=0,0,'DELTA WOOD'!AI$77)</f>
        <v>0</v>
      </c>
      <c r="K59" s="864">
        <f>IF('DELTA WOOD'!AJ73=0,0,'DELTA WOOD'!AJ73)+IF('DELTA WOOD'!AJ$77=0,0,'DELTA WOOD'!AJ$77)</f>
        <v>0</v>
      </c>
      <c r="L59" s="864">
        <f>IF('DELTA WOOD'!AK73=0,0,'DELTA WOOD'!AK73)+IF('DELTA WOOD'!AK$77=0,0,'DELTA WOOD'!AK$77)</f>
        <v>0</v>
      </c>
      <c r="M59" s="864">
        <f>IF('DELTA WOOD'!AL73=0,0,'DELTA WOOD'!AL73)+IF('DELTA WOOD'!AL$77=0,0,'DELTA WOOD'!AL$77)</f>
        <v>0</v>
      </c>
      <c r="N59" s="864">
        <f>IF('DELTA WOOD'!AM73=0,0,'DELTA WOOD'!AM73)+IF('DELTA WOOD'!AM$77=0,0,'DELTA WOOD'!AM$77)</f>
        <v>0</v>
      </c>
      <c r="O59" s="864">
        <f>IF('DELTA WOOD'!AN73=0,0,'DELTA WOOD'!AN73)+IF('DELTA WOOD'!AN$77=0,0,'DELTA WOOD'!AN$77)</f>
        <v>0</v>
      </c>
      <c r="P59" s="864">
        <f>IF('DELTA WOOD'!AO73=0,0,'DELTA WOOD'!AO73)+IF('DELTA WOOD'!AO$77=0,0,'DELTA WOOD'!AO$77)</f>
        <v>0</v>
      </c>
      <c r="Q59" s="864">
        <f>SUM(D59:P59)</f>
        <v>0</v>
      </c>
      <c r="R59" s="860"/>
      <c r="S59" s="79"/>
      <c r="T59" s="79"/>
      <c r="U59" s="79"/>
      <c r="V59" s="79"/>
      <c r="W59" s="79"/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1"/>
    </row>
    <row r="60" ht="23.15" customHeight="1">
      <c r="A60" s="870"/>
      <c r="B60" s="871"/>
      <c r="C60" t="s" s="863">
        <f>'DELTA WOOD'!D74</f>
        <v>1745</v>
      </c>
      <c r="D60" s="864">
        <f>IF('DELTA WOOD'!AC74=0,0,'DELTA WOOD'!AC74)+IF('DELTA WOOD'!AC$77=0,0,'DELTA WOOD'!AC$77)</f>
        <v>0</v>
      </c>
      <c r="E60" s="864">
        <f>IF('DELTA WOOD'!AD74=0,0,'DELTA WOOD'!AD74)+IF('DELTA WOOD'!AD$77=0,0,'DELTA WOOD'!AD$77)</f>
        <v>0</v>
      </c>
      <c r="F60" s="864">
        <f>IF('DELTA WOOD'!AE74=0,0,'DELTA WOOD'!AE74)+IF('DELTA WOOD'!AE$77=0,0,'DELTA WOOD'!AE$77)</f>
        <v>0</v>
      </c>
      <c r="G60" s="864">
        <f>IF('DELTA WOOD'!AF74=0,0,'DELTA WOOD'!AF74)+IF('DELTA WOOD'!AF$77=0,0,'DELTA WOOD'!AF$77)</f>
        <v>0</v>
      </c>
      <c r="H60" s="864">
        <f>IF('DELTA WOOD'!AG74=0,0,'DELTA WOOD'!AG74)+IF('DELTA WOOD'!AG$77=0,0,'DELTA WOOD'!AG$77)</f>
        <v>0</v>
      </c>
      <c r="I60" s="864">
        <f>IF('DELTA WOOD'!AH74=0,0,'DELTA WOOD'!AH74)+IF('DELTA WOOD'!AH$77=0,0,'DELTA WOOD'!AH$77)</f>
        <v>0</v>
      </c>
      <c r="J60" s="864">
        <f>IF('DELTA WOOD'!AI74=0,0,'DELTA WOOD'!AI74)+IF('DELTA WOOD'!AI$77=0,0,'DELTA WOOD'!AI$77)</f>
        <v>0</v>
      </c>
      <c r="K60" s="864">
        <f>IF('DELTA WOOD'!AJ74=0,0,'DELTA WOOD'!AJ74)+IF('DELTA WOOD'!AJ$77=0,0,'DELTA WOOD'!AJ$77)</f>
        <v>0</v>
      </c>
      <c r="L60" s="864">
        <f>IF('DELTA WOOD'!AK74=0,0,'DELTA WOOD'!AK74)+IF('DELTA WOOD'!AK$77=0,0,'DELTA WOOD'!AK$77)</f>
        <v>0</v>
      </c>
      <c r="M60" s="864">
        <f>IF('DELTA WOOD'!AL74=0,0,'DELTA WOOD'!AL74)+IF('DELTA WOOD'!AL$77=0,0,'DELTA WOOD'!AL$77)</f>
        <v>0</v>
      </c>
      <c r="N60" s="864">
        <f>IF('DELTA WOOD'!AM74=0,0,'DELTA WOOD'!AM74)+IF('DELTA WOOD'!AM$77=0,0,'DELTA WOOD'!AM$77)</f>
        <v>0</v>
      </c>
      <c r="O60" s="864">
        <f>IF('DELTA WOOD'!AN74=0,0,'DELTA WOOD'!AN74)+IF('DELTA WOOD'!AN$77=0,0,'DELTA WOOD'!AN$77)</f>
        <v>0</v>
      </c>
      <c r="P60" s="864">
        <f>IF('DELTA WOOD'!AO74=0,0,'DELTA WOOD'!AO74)+IF('DELTA WOOD'!AO$77=0,0,'DELTA WOOD'!AO$77)</f>
        <v>0</v>
      </c>
      <c r="Q60" s="864">
        <f>SUM(D60:P60)</f>
        <v>0</v>
      </c>
      <c r="R60" s="860"/>
      <c r="S60" s="79"/>
      <c r="T60" s="79"/>
      <c r="U60" s="79"/>
      <c r="V60" s="79"/>
      <c r="W60" s="79"/>
      <c r="X60" s="79"/>
      <c r="Y60" s="79"/>
      <c r="Z60" s="79"/>
      <c r="AA60" s="79"/>
      <c r="AB60" s="79"/>
      <c r="AC60" s="79"/>
      <c r="AD60" s="79"/>
      <c r="AE60" s="79"/>
      <c r="AF60" s="79"/>
      <c r="AG60" s="79"/>
      <c r="AH60" s="79"/>
      <c r="AI60" s="79"/>
      <c r="AJ60" s="79"/>
      <c r="AK60" s="791"/>
    </row>
    <row r="61" ht="23.15" customHeight="1">
      <c r="A61" s="870"/>
      <c r="B61" s="871"/>
      <c r="C61" t="s" s="863">
        <f>'DELTA WOOD'!D75</f>
        <v>1746</v>
      </c>
      <c r="D61" s="864">
        <f>IF('DELTA WOOD'!AC75=0,0,'DELTA WOOD'!AC75)+IF('DELTA WOOD'!AC$77=0,0,'DELTA WOOD'!AC$77)</f>
        <v>0</v>
      </c>
      <c r="E61" s="864">
        <f>IF('DELTA WOOD'!AD75=0,0,'DELTA WOOD'!AD75)+IF('DELTA WOOD'!AD$77=0,0,'DELTA WOOD'!AD$77)</f>
        <v>0</v>
      </c>
      <c r="F61" s="864">
        <f>IF('DELTA WOOD'!AE75=0,0,'DELTA WOOD'!AE75)+IF('DELTA WOOD'!AE$77=0,0,'DELTA WOOD'!AE$77)</f>
        <v>0</v>
      </c>
      <c r="G61" s="864">
        <f>IF('DELTA WOOD'!AF75=0,0,'DELTA WOOD'!AF75)+IF('DELTA WOOD'!AF$77=0,0,'DELTA WOOD'!AF$77)</f>
        <v>0</v>
      </c>
      <c r="H61" s="864">
        <f>IF('DELTA WOOD'!AG75=0,0,'DELTA WOOD'!AG75)+IF('DELTA WOOD'!AG$77=0,0,'DELTA WOOD'!AG$77)</f>
        <v>0</v>
      </c>
      <c r="I61" s="864">
        <f>IF('DELTA WOOD'!AH75=0,0,'DELTA WOOD'!AH75)+IF('DELTA WOOD'!AH$77=0,0,'DELTA WOOD'!AH$77)</f>
        <v>0</v>
      </c>
      <c r="J61" s="864">
        <f>IF('DELTA WOOD'!AI75=0,0,'DELTA WOOD'!AI75)+IF('DELTA WOOD'!AI$77=0,0,'DELTA WOOD'!AI$77)</f>
        <v>0</v>
      </c>
      <c r="K61" s="864">
        <f>IF('DELTA WOOD'!AJ75=0,0,'DELTA WOOD'!AJ75)+IF('DELTA WOOD'!AJ$77=0,0,'DELTA WOOD'!AJ$77)</f>
        <v>0</v>
      </c>
      <c r="L61" s="864">
        <f>IF('DELTA WOOD'!AK75=0,0,'DELTA WOOD'!AK75)+IF('DELTA WOOD'!AK$77=0,0,'DELTA WOOD'!AK$77)</f>
        <v>0</v>
      </c>
      <c r="M61" s="864">
        <f>IF('DELTA WOOD'!AL75=0,0,'DELTA WOOD'!AL75)+IF('DELTA WOOD'!AL$77=0,0,'DELTA WOOD'!AL$77)</f>
        <v>0</v>
      </c>
      <c r="N61" s="864">
        <f>IF('DELTA WOOD'!AM75=0,0,'DELTA WOOD'!AM75)+IF('DELTA WOOD'!AM$77=0,0,'DELTA WOOD'!AM$77)</f>
        <v>0</v>
      </c>
      <c r="O61" s="864">
        <f>IF('DELTA WOOD'!AN75=0,0,'DELTA WOOD'!AN75)+IF('DELTA WOOD'!AN$77=0,0,'DELTA WOOD'!AN$77)</f>
        <v>0</v>
      </c>
      <c r="P61" s="864">
        <f>IF('DELTA WOOD'!AO75=0,0,'DELTA WOOD'!AO75)+IF('DELTA WOOD'!AO$77=0,0,'DELTA WOOD'!AO$77)</f>
        <v>0</v>
      </c>
      <c r="Q61" s="864">
        <f>SUM(D61:P61)</f>
        <v>0</v>
      </c>
      <c r="R61" s="860"/>
      <c r="S61" s="79"/>
      <c r="T61" s="79"/>
      <c r="U61" s="79"/>
      <c r="V61" s="79"/>
      <c r="W61" s="79"/>
      <c r="X61" s="79"/>
      <c r="Y61" s="79"/>
      <c r="Z61" s="79"/>
      <c r="AA61" s="79"/>
      <c r="AB61" s="79"/>
      <c r="AC61" s="79"/>
      <c r="AD61" s="79"/>
      <c r="AE61" s="79"/>
      <c r="AF61" s="79"/>
      <c r="AG61" s="79"/>
      <c r="AH61" s="79"/>
      <c r="AI61" s="79"/>
      <c r="AJ61" s="79"/>
      <c r="AK61" s="791"/>
    </row>
    <row r="62" ht="23.15" customHeight="1">
      <c r="A62" s="870"/>
      <c r="B62" s="871"/>
      <c r="C62" t="s" s="863">
        <f>'DELTA WOOD'!D76</f>
        <v>1747</v>
      </c>
      <c r="D62" s="864">
        <f>IF('DELTA WOOD'!AC76=0,0,'DELTA WOOD'!AC76)+IF('DELTA WOOD'!AC$77=0,0,'DELTA WOOD'!AC$77)</f>
        <v>0</v>
      </c>
      <c r="E62" s="864">
        <f>IF('DELTA WOOD'!AD76=0,0,'DELTA WOOD'!AD76)+IF('DELTA WOOD'!AD$77=0,0,'DELTA WOOD'!AD$77)</f>
        <v>0</v>
      </c>
      <c r="F62" s="864">
        <f>IF('DELTA WOOD'!AE76=0,0,'DELTA WOOD'!AE76)+IF('DELTA WOOD'!AE$77=0,0,'DELTA WOOD'!AE$77)</f>
        <v>0</v>
      </c>
      <c r="G62" s="864">
        <f>IF('DELTA WOOD'!AF76=0,0,'DELTA WOOD'!AF76)+IF('DELTA WOOD'!AF$77=0,0,'DELTA WOOD'!AF$77)</f>
        <v>0</v>
      </c>
      <c r="H62" s="864">
        <f>IF('DELTA WOOD'!AG76=0,0,'DELTA WOOD'!AG76)+IF('DELTA WOOD'!AG$77=0,0,'DELTA WOOD'!AG$77)</f>
        <v>0</v>
      </c>
      <c r="I62" s="864">
        <f>IF('DELTA WOOD'!AH76=0,0,'DELTA WOOD'!AH76)+IF('DELTA WOOD'!AH$77=0,0,'DELTA WOOD'!AH$77)</f>
        <v>0</v>
      </c>
      <c r="J62" s="864">
        <f>IF('DELTA WOOD'!AI76=0,0,'DELTA WOOD'!AI76)+IF('DELTA WOOD'!AI$77=0,0,'DELTA WOOD'!AI$77)</f>
        <v>0</v>
      </c>
      <c r="K62" s="864">
        <f>IF('DELTA WOOD'!AJ76=0,0,'DELTA WOOD'!AJ76)+IF('DELTA WOOD'!AJ$77=0,0,'DELTA WOOD'!AJ$77)</f>
        <v>0</v>
      </c>
      <c r="L62" s="864">
        <f>IF('DELTA WOOD'!AK76=0,0,'DELTA WOOD'!AK76)+IF('DELTA WOOD'!AK$77=0,0,'DELTA WOOD'!AK$77)</f>
        <v>0</v>
      </c>
      <c r="M62" s="864">
        <f>IF('DELTA WOOD'!AL76=0,0,'DELTA WOOD'!AL76)+IF('DELTA WOOD'!AL$77=0,0,'DELTA WOOD'!AL$77)</f>
        <v>0</v>
      </c>
      <c r="N62" s="864">
        <f>IF('DELTA WOOD'!AM76=0,0,'DELTA WOOD'!AM76)+IF('DELTA WOOD'!AM$77=0,0,'DELTA WOOD'!AM$77)</f>
        <v>0</v>
      </c>
      <c r="O62" s="864">
        <f>IF('DELTA WOOD'!AN76=0,0,'DELTA WOOD'!AN76)+IF('DELTA WOOD'!AN$77=0,0,'DELTA WOOD'!AN$77)</f>
        <v>0</v>
      </c>
      <c r="P62" s="864">
        <f>IF('DELTA WOOD'!AO76=0,0,'DELTA WOOD'!AO76)+IF('DELTA WOOD'!AO$77=0,0,'DELTA WOOD'!AO$77)</f>
        <v>0</v>
      </c>
      <c r="Q62" s="864">
        <f>SUM(D62:P62)</f>
        <v>0</v>
      </c>
      <c r="R62" s="860"/>
      <c r="S62" s="79"/>
      <c r="T62" s="79"/>
      <c r="U62" s="79"/>
      <c r="V62" s="79"/>
      <c r="W62" s="79"/>
      <c r="X62" s="79"/>
      <c r="Y62" s="79"/>
      <c r="Z62" s="79"/>
      <c r="AA62" s="79"/>
      <c r="AB62" s="79"/>
      <c r="AC62" s="79"/>
      <c r="AD62" s="79"/>
      <c r="AE62" s="79"/>
      <c r="AF62" s="79"/>
      <c r="AG62" s="79"/>
      <c r="AH62" s="79"/>
      <c r="AI62" s="79"/>
      <c r="AJ62" s="79"/>
      <c r="AK62" s="791"/>
    </row>
    <row r="63" ht="23.15" customHeight="1">
      <c r="A63" s="870"/>
      <c r="B63" s="871"/>
      <c r="C63" s="872"/>
      <c r="D63" s="864"/>
      <c r="E63" s="864"/>
      <c r="F63" s="864"/>
      <c r="G63" s="864"/>
      <c r="H63" s="864"/>
      <c r="I63" s="864"/>
      <c r="J63" s="864"/>
      <c r="K63" s="864"/>
      <c r="L63" s="864"/>
      <c r="M63" s="864"/>
      <c r="N63" s="864"/>
      <c r="O63" s="864"/>
      <c r="P63" s="864"/>
      <c r="Q63" s="864">
        <f>SUM(D63:P63)</f>
        <v>0</v>
      </c>
      <c r="R63" s="860"/>
      <c r="S63" s="79"/>
      <c r="T63" s="79"/>
      <c r="U63" s="79"/>
      <c r="V63" s="79"/>
      <c r="W63" s="79"/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1"/>
    </row>
    <row r="64" ht="23.15" customHeight="1">
      <c r="A64" s="870"/>
      <c r="B64" s="871"/>
      <c r="C64" s="872"/>
      <c r="D64" s="864"/>
      <c r="E64" s="864"/>
      <c r="F64" s="864"/>
      <c r="G64" s="864"/>
      <c r="H64" s="864"/>
      <c r="I64" s="864"/>
      <c r="J64" s="864"/>
      <c r="K64" s="864"/>
      <c r="L64" s="864"/>
      <c r="M64" s="864"/>
      <c r="N64" s="864"/>
      <c r="O64" s="864"/>
      <c r="P64" s="864"/>
      <c r="Q64" s="864">
        <f>SUM(D64:P64)</f>
        <v>0</v>
      </c>
      <c r="R64" s="860"/>
      <c r="S64" s="79"/>
      <c r="T64" s="79"/>
      <c r="U64" s="79"/>
      <c r="V64" s="79"/>
      <c r="W64" s="79"/>
      <c r="X64" s="79"/>
      <c r="Y64" s="79"/>
      <c r="Z64" s="79"/>
      <c r="AA64" s="79"/>
      <c r="AB64" s="79"/>
      <c r="AC64" s="79"/>
      <c r="AD64" s="79"/>
      <c r="AE64" s="79"/>
      <c r="AF64" s="79"/>
      <c r="AG64" s="79"/>
      <c r="AH64" s="79"/>
      <c r="AI64" s="79"/>
      <c r="AJ64" s="79"/>
      <c r="AK64" s="791"/>
    </row>
    <row r="65" ht="23.15" customHeight="1">
      <c r="A65" s="870"/>
      <c r="B65" s="871"/>
      <c r="C65" s="872"/>
      <c r="D65" s="864"/>
      <c r="E65" s="864"/>
      <c r="F65" s="864"/>
      <c r="G65" s="864"/>
      <c r="H65" s="864"/>
      <c r="I65" s="864"/>
      <c r="J65" s="864"/>
      <c r="K65" s="864"/>
      <c r="L65" s="864"/>
      <c r="M65" s="864"/>
      <c r="N65" s="864"/>
      <c r="O65" s="864"/>
      <c r="P65" s="864"/>
      <c r="Q65" s="864">
        <f>SUM(D65:P65)</f>
        <v>0</v>
      </c>
      <c r="R65" s="860"/>
      <c r="S65" s="79"/>
      <c r="T65" s="79"/>
      <c r="U65" s="79"/>
      <c r="V65" s="79"/>
      <c r="W65" s="79"/>
      <c r="X65" s="79"/>
      <c r="Y65" s="79"/>
      <c r="Z65" s="79"/>
      <c r="AA65" s="79"/>
      <c r="AB65" s="79"/>
      <c r="AC65" s="79"/>
      <c r="AD65" s="79"/>
      <c r="AE65" s="79"/>
      <c r="AF65" s="79"/>
      <c r="AG65" s="79"/>
      <c r="AH65" s="79"/>
      <c r="AI65" s="79"/>
      <c r="AJ65" s="79"/>
      <c r="AK65" s="791"/>
    </row>
    <row r="66" ht="23.15" customHeight="1">
      <c r="A66" s="870"/>
      <c r="B66" s="871"/>
      <c r="C66" s="872"/>
      <c r="D66" s="864"/>
      <c r="E66" s="864"/>
      <c r="F66" s="864"/>
      <c r="G66" s="864"/>
      <c r="H66" s="864"/>
      <c r="I66" s="864"/>
      <c r="J66" s="864"/>
      <c r="K66" s="864"/>
      <c r="L66" s="864"/>
      <c r="M66" s="864"/>
      <c r="N66" s="864"/>
      <c r="O66" s="864"/>
      <c r="P66" s="864"/>
      <c r="Q66" s="864">
        <f>SUM(D66:P66)</f>
        <v>0</v>
      </c>
      <c r="R66" s="860"/>
      <c r="S66" s="79"/>
      <c r="T66" s="79"/>
      <c r="U66" s="79"/>
      <c r="V66" s="79"/>
      <c r="W66" s="79"/>
      <c r="X66" s="79"/>
      <c r="Y66" s="79"/>
      <c r="Z66" s="79"/>
      <c r="AA66" s="79"/>
      <c r="AB66" s="79"/>
      <c r="AC66" s="79"/>
      <c r="AD66" s="79"/>
      <c r="AE66" s="79"/>
      <c r="AF66" s="79"/>
      <c r="AG66" s="79"/>
      <c r="AH66" s="79"/>
      <c r="AI66" s="79"/>
      <c r="AJ66" s="79"/>
      <c r="AK66" s="791"/>
    </row>
    <row r="67" ht="23.15" customHeight="1">
      <c r="A67" s="870"/>
      <c r="B67" s="871"/>
      <c r="C67" s="867">
        <f>'DELTA WOOD'!D78</f>
        <v>0</v>
      </c>
      <c r="D67" s="864"/>
      <c r="E67" s="864"/>
      <c r="F67" s="864"/>
      <c r="G67" s="864"/>
      <c r="H67" s="864"/>
      <c r="I67" s="864"/>
      <c r="J67" s="864"/>
      <c r="K67" s="864"/>
      <c r="L67" s="864"/>
      <c r="M67" s="864"/>
      <c r="N67" s="864"/>
      <c r="O67" s="864"/>
      <c r="P67" s="864"/>
      <c r="Q67" s="864">
        <f>SUM(D67:P67)</f>
        <v>0</v>
      </c>
      <c r="R67" s="860"/>
      <c r="S67" s="79"/>
      <c r="T67" s="79"/>
      <c r="U67" s="79"/>
      <c r="V67" s="79"/>
      <c r="W67" s="79"/>
      <c r="X67" s="79"/>
      <c r="Y67" s="79"/>
      <c r="Z67" s="79"/>
      <c r="AA67" s="79"/>
      <c r="AB67" s="79"/>
      <c r="AC67" s="79"/>
      <c r="AD67" s="79"/>
      <c r="AE67" s="79"/>
      <c r="AF67" s="79"/>
      <c r="AG67" s="79"/>
      <c r="AH67" s="79"/>
      <c r="AI67" s="79"/>
      <c r="AJ67" s="79"/>
      <c r="AK67" s="791"/>
    </row>
    <row r="68" ht="23.15" customHeight="1">
      <c r="A68" s="870"/>
      <c r="B68" s="871"/>
      <c r="C68" t="s" s="863">
        <f>'DELTA WOOD'!D79</f>
        <v>1748</v>
      </c>
      <c r="D68" s="864">
        <f>IF('DELTA WOOD'!AC79=0,0,'DELTA WOOD'!AC79)+IF('DELTA WOOD'!AC$83=0,0,'DELTA WOOD'!AC$83)</f>
        <v>0</v>
      </c>
      <c r="E68" s="864">
        <f>IF('DELTA WOOD'!AD79=0,0,'DELTA WOOD'!AD79)+IF('DELTA WOOD'!AD$83=0,0,'DELTA WOOD'!AD$83)</f>
        <v>0</v>
      </c>
      <c r="F68" s="864">
        <f>IF('DELTA WOOD'!AE79=0,0,'DELTA WOOD'!AE79)+IF('DELTA WOOD'!AE$83=0,0,'DELTA WOOD'!AE$83)</f>
        <v>0</v>
      </c>
      <c r="G68" s="864">
        <f>IF('DELTA WOOD'!AF79=0,0,'DELTA WOOD'!AF79)+IF('DELTA WOOD'!AF$83=0,0,'DELTA WOOD'!AF$83)</f>
        <v>0</v>
      </c>
      <c r="H68" s="864">
        <f>IF('DELTA WOOD'!AG79=0,0,'DELTA WOOD'!AG79)+IF('DELTA WOOD'!AG$83=0,0,'DELTA WOOD'!AG$83)</f>
        <v>0</v>
      </c>
      <c r="I68" s="864">
        <f>IF('DELTA WOOD'!AH79=0,0,'DELTA WOOD'!AH79)+IF('DELTA WOOD'!AH$83=0,0,'DELTA WOOD'!AH$83)</f>
        <v>0</v>
      </c>
      <c r="J68" s="864">
        <f>IF('DELTA WOOD'!AI79=0,0,'DELTA WOOD'!AI79)+IF('DELTA WOOD'!AI$83=0,0,'DELTA WOOD'!AI$83)</f>
        <v>0</v>
      </c>
      <c r="K68" s="864">
        <f>IF('DELTA WOOD'!AJ79=0,0,'DELTA WOOD'!AJ79)+IF('DELTA WOOD'!AJ$83=0,0,'DELTA WOOD'!AJ$83)</f>
        <v>0</v>
      </c>
      <c r="L68" s="864">
        <f>IF('DELTA WOOD'!AK79=0,0,'DELTA WOOD'!AK79)+IF('DELTA WOOD'!AK$83=0,0,'DELTA WOOD'!AK$83)</f>
        <v>0</v>
      </c>
      <c r="M68" s="864">
        <f>IF('DELTA WOOD'!AL79=0,0,'DELTA WOOD'!AL79)+IF('DELTA WOOD'!AL$83=0,0,'DELTA WOOD'!AL$83)</f>
        <v>0</v>
      </c>
      <c r="N68" s="864">
        <f>IF('DELTA WOOD'!AM79=0,0,'DELTA WOOD'!AM79)+IF('DELTA WOOD'!AM$83=0,0,'DELTA WOOD'!AM$83)</f>
        <v>0</v>
      </c>
      <c r="O68" s="864">
        <f>IF('DELTA WOOD'!AN79=0,0,'DELTA WOOD'!AN79)+IF('DELTA WOOD'!AN$83=0,0,'DELTA WOOD'!AN$83)</f>
        <v>0</v>
      </c>
      <c r="P68" s="864">
        <f>IF('DELTA WOOD'!AO79=0,0,'DELTA WOOD'!AO79)+IF('DELTA WOOD'!AO$83=0,0,'DELTA WOOD'!AO$83)</f>
        <v>0</v>
      </c>
      <c r="Q68" s="864">
        <f>SUM(D68:P68)</f>
        <v>0</v>
      </c>
      <c r="R68" s="860"/>
      <c r="S68" s="79"/>
      <c r="T68" s="79"/>
      <c r="U68" s="79"/>
      <c r="V68" s="79"/>
      <c r="W68" s="79"/>
      <c r="X68" s="79"/>
      <c r="Y68" s="79"/>
      <c r="Z68" s="79"/>
      <c r="AA68" s="79"/>
      <c r="AB68" s="79"/>
      <c r="AC68" s="79"/>
      <c r="AD68" s="79"/>
      <c r="AE68" s="79"/>
      <c r="AF68" s="79"/>
      <c r="AG68" s="79"/>
      <c r="AH68" s="79"/>
      <c r="AI68" s="79"/>
      <c r="AJ68" s="79"/>
      <c r="AK68" s="791"/>
    </row>
    <row r="69" ht="23.15" customHeight="1">
      <c r="A69" s="870"/>
      <c r="B69" s="871"/>
      <c r="C69" t="s" s="863">
        <f>'DELTA WOOD'!D80</f>
        <v>1749</v>
      </c>
      <c r="D69" s="864">
        <f>IF('DELTA WOOD'!AC80=0,0,'DELTA WOOD'!AC80)+IF('DELTA WOOD'!AC$83=0,0,'DELTA WOOD'!AC$83)</f>
        <v>0</v>
      </c>
      <c r="E69" s="864">
        <f>IF('DELTA WOOD'!AD80=0,0,'DELTA WOOD'!AD80)+IF('DELTA WOOD'!AD$83=0,0,'DELTA WOOD'!AD$83)</f>
        <v>0</v>
      </c>
      <c r="F69" s="864">
        <f>IF('DELTA WOOD'!AE80=0,0,'DELTA WOOD'!AE80)+IF('DELTA WOOD'!AE$83=0,0,'DELTA WOOD'!AE$83)</f>
        <v>0</v>
      </c>
      <c r="G69" s="864">
        <f>IF('DELTA WOOD'!AF80=0,0,'DELTA WOOD'!AF80)+IF('DELTA WOOD'!AF$83=0,0,'DELTA WOOD'!AF$83)</f>
        <v>0</v>
      </c>
      <c r="H69" s="864">
        <f>IF('DELTA WOOD'!AG80=0,0,'DELTA WOOD'!AG80)+IF('DELTA WOOD'!AG$83=0,0,'DELTA WOOD'!AG$83)</f>
        <v>0</v>
      </c>
      <c r="I69" s="864">
        <f>IF('DELTA WOOD'!AH80=0,0,'DELTA WOOD'!AH80)+IF('DELTA WOOD'!AH$83=0,0,'DELTA WOOD'!AH$83)</f>
        <v>0</v>
      </c>
      <c r="J69" s="864">
        <f>IF('DELTA WOOD'!AI80=0,0,'DELTA WOOD'!AI80)+IF('DELTA WOOD'!AI$83=0,0,'DELTA WOOD'!AI$83)</f>
        <v>0</v>
      </c>
      <c r="K69" s="864">
        <f>IF('DELTA WOOD'!AJ80=0,0,'DELTA WOOD'!AJ80)+IF('DELTA WOOD'!AJ$83=0,0,'DELTA WOOD'!AJ$83)</f>
        <v>0</v>
      </c>
      <c r="L69" s="864">
        <f>IF('DELTA WOOD'!AK80=0,0,'DELTA WOOD'!AK80)+IF('DELTA WOOD'!AK$83=0,0,'DELTA WOOD'!AK$83)</f>
        <v>0</v>
      </c>
      <c r="M69" s="864">
        <f>IF('DELTA WOOD'!AL80=0,0,'DELTA WOOD'!AL80)+IF('DELTA WOOD'!AL$83=0,0,'DELTA WOOD'!AL$83)</f>
        <v>0</v>
      </c>
      <c r="N69" s="864">
        <f>IF('DELTA WOOD'!AM80=0,0,'DELTA WOOD'!AM80)+IF('DELTA WOOD'!AM$83=0,0,'DELTA WOOD'!AM$83)</f>
        <v>0</v>
      </c>
      <c r="O69" s="864">
        <f>IF('DELTA WOOD'!AN80=0,0,'DELTA WOOD'!AN80)+IF('DELTA WOOD'!AN$83=0,0,'DELTA WOOD'!AN$83)</f>
        <v>0</v>
      </c>
      <c r="P69" s="864">
        <f>IF('DELTA WOOD'!AO80=0,0,'DELTA WOOD'!AO80)+IF('DELTA WOOD'!AO$83=0,0,'DELTA WOOD'!AO$83)</f>
        <v>0</v>
      </c>
      <c r="Q69" s="864">
        <f>SUM(D69:P69)</f>
        <v>0</v>
      </c>
      <c r="R69" s="860"/>
      <c r="S69" s="79"/>
      <c r="T69" s="79"/>
      <c r="U69" s="79"/>
      <c r="V69" s="79"/>
      <c r="W69" s="79"/>
      <c r="X69" s="79"/>
      <c r="Y69" s="79"/>
      <c r="Z69" s="79"/>
      <c r="AA69" s="79"/>
      <c r="AB69" s="79"/>
      <c r="AC69" s="79"/>
      <c r="AD69" s="79"/>
      <c r="AE69" s="79"/>
      <c r="AF69" s="79"/>
      <c r="AG69" s="79"/>
      <c r="AH69" s="79"/>
      <c r="AI69" s="79"/>
      <c r="AJ69" s="79"/>
      <c r="AK69" s="791"/>
    </row>
    <row r="70" ht="23.15" customHeight="1">
      <c r="A70" s="870"/>
      <c r="B70" s="871"/>
      <c r="C70" t="s" s="863">
        <f>'DELTA WOOD'!D81</f>
        <v>1750</v>
      </c>
      <c r="D70" s="864">
        <f>IF('DELTA WOOD'!AC81=0,0,'DELTA WOOD'!AC81)+IF('DELTA WOOD'!AC$83=0,0,'DELTA WOOD'!AC$83)</f>
        <v>0</v>
      </c>
      <c r="E70" s="864">
        <f>IF('DELTA WOOD'!AD81=0,0,'DELTA WOOD'!AD81)+IF('DELTA WOOD'!AD$83=0,0,'DELTA WOOD'!AD$83)</f>
        <v>0</v>
      </c>
      <c r="F70" s="864">
        <f>IF('DELTA WOOD'!AE81=0,0,'DELTA WOOD'!AE81)+IF('DELTA WOOD'!AE$83=0,0,'DELTA WOOD'!AE$83)</f>
        <v>0</v>
      </c>
      <c r="G70" s="864">
        <f>IF('DELTA WOOD'!AF81=0,0,'DELTA WOOD'!AF81)+IF('DELTA WOOD'!AF$83=0,0,'DELTA WOOD'!AF$83)</f>
        <v>0</v>
      </c>
      <c r="H70" s="864">
        <f>IF('DELTA WOOD'!AG81=0,0,'DELTA WOOD'!AG81)+IF('DELTA WOOD'!AG$83=0,0,'DELTA WOOD'!AG$83)</f>
        <v>0</v>
      </c>
      <c r="I70" s="864">
        <f>IF('DELTA WOOD'!AH81=0,0,'DELTA WOOD'!AH81)+IF('DELTA WOOD'!AH$83=0,0,'DELTA WOOD'!AH$83)</f>
        <v>0</v>
      </c>
      <c r="J70" s="864">
        <f>IF('DELTA WOOD'!AI81=0,0,'DELTA WOOD'!AI81)+IF('DELTA WOOD'!AI$83=0,0,'DELTA WOOD'!AI$83)</f>
        <v>0</v>
      </c>
      <c r="K70" s="864">
        <f>IF('DELTA WOOD'!AJ81=0,0,'DELTA WOOD'!AJ81)+IF('DELTA WOOD'!AJ$83=0,0,'DELTA WOOD'!AJ$83)</f>
        <v>0</v>
      </c>
      <c r="L70" s="864">
        <f>IF('DELTA WOOD'!AK81=0,0,'DELTA WOOD'!AK81)+IF('DELTA WOOD'!AK$83=0,0,'DELTA WOOD'!AK$83)</f>
        <v>0</v>
      </c>
      <c r="M70" s="864">
        <f>IF('DELTA WOOD'!AL81=0,0,'DELTA WOOD'!AL81)+IF('DELTA WOOD'!AL$83=0,0,'DELTA WOOD'!AL$83)</f>
        <v>0</v>
      </c>
      <c r="N70" s="864">
        <f>IF('DELTA WOOD'!AM81=0,0,'DELTA WOOD'!AM81)+IF('DELTA WOOD'!AM$83=0,0,'DELTA WOOD'!AM$83)</f>
        <v>0</v>
      </c>
      <c r="O70" s="864">
        <f>IF('DELTA WOOD'!AN81=0,0,'DELTA WOOD'!AN81)+IF('DELTA WOOD'!AN$83=0,0,'DELTA WOOD'!AN$83)</f>
        <v>0</v>
      </c>
      <c r="P70" s="864">
        <f>IF('DELTA WOOD'!AO81=0,0,'DELTA WOOD'!AO81)+IF('DELTA WOOD'!AO$83=0,0,'DELTA WOOD'!AO$83)</f>
        <v>0</v>
      </c>
      <c r="Q70" s="864">
        <f>SUM(D70:P70)</f>
        <v>0</v>
      </c>
      <c r="R70" s="860"/>
      <c r="S70" s="79"/>
      <c r="T70" s="79"/>
      <c r="U70" s="79"/>
      <c r="V70" s="79"/>
      <c r="W70" s="79"/>
      <c r="X70" s="79"/>
      <c r="Y70" s="79"/>
      <c r="Z70" s="79"/>
      <c r="AA70" s="79"/>
      <c r="AB70" s="79"/>
      <c r="AC70" s="79"/>
      <c r="AD70" s="79"/>
      <c r="AE70" s="79"/>
      <c r="AF70" s="79"/>
      <c r="AG70" s="79"/>
      <c r="AH70" s="79"/>
      <c r="AI70" s="79"/>
      <c r="AJ70" s="79"/>
      <c r="AK70" s="791"/>
    </row>
    <row r="71" ht="23.15" customHeight="1">
      <c r="A71" s="870"/>
      <c r="B71" s="871"/>
      <c r="C71" t="s" s="863">
        <f>'DELTA WOOD'!D82</f>
        <v>1751</v>
      </c>
      <c r="D71" s="864">
        <f>IF('DELTA WOOD'!AC82=0,0,'DELTA WOOD'!AC82)+IF('DELTA WOOD'!AC$83=0,0,'DELTA WOOD'!AC$83)</f>
        <v>0</v>
      </c>
      <c r="E71" s="864">
        <f>IF('DELTA WOOD'!AD82=0,0,'DELTA WOOD'!AD82)+IF('DELTA WOOD'!AD$83=0,0,'DELTA WOOD'!AD$83)</f>
        <v>0</v>
      </c>
      <c r="F71" s="864">
        <f>IF('DELTA WOOD'!AE82=0,0,'DELTA WOOD'!AE82)+IF('DELTA WOOD'!AE$83=0,0,'DELTA WOOD'!AE$83)</f>
        <v>0</v>
      </c>
      <c r="G71" s="864">
        <f>IF('DELTA WOOD'!AF82=0,0,'DELTA WOOD'!AF82)+IF('DELTA WOOD'!AF$83=0,0,'DELTA WOOD'!AF$83)</f>
        <v>0</v>
      </c>
      <c r="H71" s="864">
        <f>IF('DELTA WOOD'!AG82=0,0,'DELTA WOOD'!AG82)+IF('DELTA WOOD'!AG$83=0,0,'DELTA WOOD'!AG$83)</f>
        <v>0</v>
      </c>
      <c r="I71" s="864">
        <f>IF('DELTA WOOD'!AH82=0,0,'DELTA WOOD'!AH82)+IF('DELTA WOOD'!AH$83=0,0,'DELTA WOOD'!AH$83)</f>
        <v>0</v>
      </c>
      <c r="J71" s="864">
        <f>IF('DELTA WOOD'!AI82=0,0,'DELTA WOOD'!AI82)+IF('DELTA WOOD'!AI$83=0,0,'DELTA WOOD'!AI$83)</f>
        <v>0</v>
      </c>
      <c r="K71" s="864">
        <f>IF('DELTA WOOD'!AJ82=0,0,'DELTA WOOD'!AJ82)+IF('DELTA WOOD'!AJ$83=0,0,'DELTA WOOD'!AJ$83)</f>
        <v>0</v>
      </c>
      <c r="L71" s="864">
        <f>IF('DELTA WOOD'!AK82=0,0,'DELTA WOOD'!AK82)+IF('DELTA WOOD'!AK$83=0,0,'DELTA WOOD'!AK$83)</f>
        <v>0</v>
      </c>
      <c r="M71" s="864">
        <f>IF('DELTA WOOD'!AL82=0,0,'DELTA WOOD'!AL82)+IF('DELTA WOOD'!AL$83=0,0,'DELTA WOOD'!AL$83)</f>
        <v>0</v>
      </c>
      <c r="N71" s="864">
        <f>IF('DELTA WOOD'!AM82=0,0,'DELTA WOOD'!AM82)+IF('DELTA WOOD'!AM$83=0,0,'DELTA WOOD'!AM$83)</f>
        <v>0</v>
      </c>
      <c r="O71" s="864">
        <f>IF('DELTA WOOD'!AN82=0,0,'DELTA WOOD'!AN82)+IF('DELTA WOOD'!AN$83=0,0,'DELTA WOOD'!AN$83)</f>
        <v>0</v>
      </c>
      <c r="P71" s="864">
        <f>IF('DELTA WOOD'!AO82=0,0,'DELTA WOOD'!AO82)+IF('DELTA WOOD'!AO$83=0,0,'DELTA WOOD'!AO$83)</f>
        <v>0</v>
      </c>
      <c r="Q71" s="864">
        <f>SUM(D71:P71)</f>
        <v>0</v>
      </c>
      <c r="R71" s="860"/>
      <c r="S71" s="79"/>
      <c r="T71" s="79"/>
      <c r="U71" s="79"/>
      <c r="V71" s="79"/>
      <c r="W71" s="79"/>
      <c r="X71" s="79"/>
      <c r="Y71" s="79"/>
      <c r="Z71" s="79"/>
      <c r="AA71" s="79"/>
      <c r="AB71" s="79"/>
      <c r="AC71" s="79"/>
      <c r="AD71" s="79"/>
      <c r="AE71" s="79"/>
      <c r="AF71" s="79"/>
      <c r="AG71" s="79"/>
      <c r="AH71" s="79"/>
      <c r="AI71" s="79"/>
      <c r="AJ71" s="79"/>
      <c r="AK71" s="791"/>
    </row>
    <row r="72" ht="23.15" customHeight="1">
      <c r="A72" s="870"/>
      <c r="B72" s="871"/>
      <c r="C72" s="867">
        <f>'DELTA WOOD'!D84</f>
        <v>0</v>
      </c>
      <c r="D72" s="864"/>
      <c r="E72" s="864"/>
      <c r="F72" s="864"/>
      <c r="G72" s="864"/>
      <c r="H72" s="864"/>
      <c r="I72" s="864"/>
      <c r="J72" s="864"/>
      <c r="K72" s="864"/>
      <c r="L72" s="864"/>
      <c r="M72" s="864"/>
      <c r="N72" s="864"/>
      <c r="O72" s="864"/>
      <c r="P72" s="864"/>
      <c r="Q72" s="864">
        <f>SUM(D72:P72)</f>
        <v>0</v>
      </c>
      <c r="R72" s="860"/>
      <c r="S72" s="79"/>
      <c r="T72" s="79"/>
      <c r="U72" s="79"/>
      <c r="V72" s="79"/>
      <c r="W72" s="79"/>
      <c r="X72" s="79"/>
      <c r="Y72" s="79"/>
      <c r="Z72" s="79"/>
      <c r="AA72" s="79"/>
      <c r="AB72" s="79"/>
      <c r="AC72" s="79"/>
      <c r="AD72" s="79"/>
      <c r="AE72" s="79"/>
      <c r="AF72" s="79"/>
      <c r="AG72" s="79"/>
      <c r="AH72" s="79"/>
      <c r="AI72" s="79"/>
      <c r="AJ72" s="79"/>
      <c r="AK72" s="791"/>
    </row>
    <row r="73" ht="23.15" customHeight="1">
      <c r="A73" s="870"/>
      <c r="B73" s="871"/>
      <c r="C73" t="s" s="863">
        <f>'DELTA WOOD'!D85</f>
        <v>1752</v>
      </c>
      <c r="D73" s="864">
        <f>IF('DELTA WOOD'!AC85=0,0,'DELTA WOOD'!AC85)+IF('DELTA WOOD'!AC$90=0,0,'DELTA WOOD'!AC$90)</f>
        <v>0</v>
      </c>
      <c r="E73" s="864">
        <f>IF('DELTA WOOD'!AD85=0,0,'DELTA WOOD'!AD85)+IF('DELTA WOOD'!AD$90=0,0,'DELTA WOOD'!AD$90)</f>
        <v>0</v>
      </c>
      <c r="F73" s="864">
        <f>IF('DELTA WOOD'!AE85=0,0,'DELTA WOOD'!AE85)+IF('DELTA WOOD'!AE$90=0,0,'DELTA WOOD'!AE$90)</f>
        <v>0</v>
      </c>
      <c r="G73" s="864">
        <f>IF('DELTA WOOD'!AF85=0,0,'DELTA WOOD'!AF85)+IF('DELTA WOOD'!AF$90=0,0,'DELTA WOOD'!AF$90)</f>
        <v>0</v>
      </c>
      <c r="H73" s="864">
        <f>IF('DELTA WOOD'!AG85=0,0,'DELTA WOOD'!AG85)+IF('DELTA WOOD'!AG$90=0,0,'DELTA WOOD'!AG$90)</f>
        <v>0</v>
      </c>
      <c r="I73" s="864">
        <f>IF('DELTA WOOD'!AH85=0,0,'DELTA WOOD'!AH85)+IF('DELTA WOOD'!AH$90=0,0,'DELTA WOOD'!AH$90)</f>
        <v>0</v>
      </c>
      <c r="J73" s="864">
        <f>IF('DELTA WOOD'!AI85=0,0,'DELTA WOOD'!AI85)+IF('DELTA WOOD'!AI$90=0,0,'DELTA WOOD'!AI$90)</f>
        <v>0</v>
      </c>
      <c r="K73" s="864">
        <f>IF('DELTA WOOD'!AJ85=0,0,'DELTA WOOD'!AJ85)+IF('DELTA WOOD'!AJ$90=0,0,'DELTA WOOD'!AJ$90)</f>
        <v>0</v>
      </c>
      <c r="L73" s="864">
        <f>IF('DELTA WOOD'!AK85=0,0,'DELTA WOOD'!AK85)+IF('DELTA WOOD'!AK$90=0,0,'DELTA WOOD'!AK$90)</f>
        <v>0</v>
      </c>
      <c r="M73" s="864">
        <f>IF('DELTA WOOD'!AL85=0,0,'DELTA WOOD'!AL85)+IF('DELTA WOOD'!AL$90=0,0,'DELTA WOOD'!AL$90)</f>
        <v>0</v>
      </c>
      <c r="N73" s="864">
        <f>IF('DELTA WOOD'!AM85=0,0,'DELTA WOOD'!AM85)+IF('DELTA WOOD'!AM$90=0,0,'DELTA WOOD'!AM$90)</f>
        <v>0</v>
      </c>
      <c r="O73" s="864">
        <f>IF('DELTA WOOD'!AN85=0,0,'DELTA WOOD'!AN85)+IF('DELTA WOOD'!AN$90=0,0,'DELTA WOOD'!AN$90)</f>
        <v>0</v>
      </c>
      <c r="P73" s="864">
        <f>IF('DELTA WOOD'!AO85=0,0,'DELTA WOOD'!AO85)+IF('DELTA WOOD'!AO$90=0,0,'DELTA WOOD'!AO$90)</f>
        <v>0</v>
      </c>
      <c r="Q73" s="864">
        <f>SUM(D73:P73)</f>
        <v>0</v>
      </c>
      <c r="R73" s="860"/>
      <c r="S73" s="79"/>
      <c r="T73" s="79"/>
      <c r="U73" s="79"/>
      <c r="V73" s="79"/>
      <c r="W73" s="79"/>
      <c r="X73" s="79"/>
      <c r="Y73" s="79"/>
      <c r="Z73" s="79"/>
      <c r="AA73" s="79"/>
      <c r="AB73" s="79"/>
      <c r="AC73" s="79"/>
      <c r="AD73" s="79"/>
      <c r="AE73" s="79"/>
      <c r="AF73" s="79"/>
      <c r="AG73" s="79"/>
      <c r="AH73" s="79"/>
      <c r="AI73" s="79"/>
      <c r="AJ73" s="79"/>
      <c r="AK73" s="791"/>
    </row>
    <row r="74" ht="23.15" customHeight="1">
      <c r="A74" s="870"/>
      <c r="B74" s="871"/>
      <c r="C74" t="s" s="863">
        <f>'DELTA WOOD'!D86</f>
        <v>1753</v>
      </c>
      <c r="D74" s="864">
        <f>IF('DELTA WOOD'!AC86=0,0,'DELTA WOOD'!AC86)+IF('DELTA WOOD'!AC$90=0,0,'DELTA WOOD'!AC$90)</f>
        <v>0</v>
      </c>
      <c r="E74" s="864">
        <f>IF('DELTA WOOD'!AD86=0,0,'DELTA WOOD'!AD86)+IF('DELTA WOOD'!AD$90=0,0,'DELTA WOOD'!AD$90)</f>
        <v>0</v>
      </c>
      <c r="F74" s="864">
        <f>IF('DELTA WOOD'!AE86=0,0,'DELTA WOOD'!AE86)+IF('DELTA WOOD'!AE$90=0,0,'DELTA WOOD'!AE$90)</f>
        <v>0</v>
      </c>
      <c r="G74" s="864">
        <f>IF('DELTA WOOD'!AF86=0,0,'DELTA WOOD'!AF86)+IF('DELTA WOOD'!AF$90=0,0,'DELTA WOOD'!AF$90)</f>
        <v>0</v>
      </c>
      <c r="H74" s="864">
        <f>IF('DELTA WOOD'!AG86=0,0,'DELTA WOOD'!AG86)+IF('DELTA WOOD'!AG$90=0,0,'DELTA WOOD'!AG$90)</f>
        <v>0</v>
      </c>
      <c r="I74" s="864">
        <f>IF('DELTA WOOD'!AH86=0,0,'DELTA WOOD'!AH86)+IF('DELTA WOOD'!AH$90=0,0,'DELTA WOOD'!AH$90)</f>
        <v>0</v>
      </c>
      <c r="J74" s="864">
        <f>IF('DELTA WOOD'!AI86=0,0,'DELTA WOOD'!AI86)+IF('DELTA WOOD'!AI$90=0,0,'DELTA WOOD'!AI$90)</f>
        <v>0</v>
      </c>
      <c r="K74" s="864">
        <f>IF('DELTA WOOD'!AJ86=0,0,'DELTA WOOD'!AJ86)+IF('DELTA WOOD'!AJ$90=0,0,'DELTA WOOD'!AJ$90)</f>
        <v>0</v>
      </c>
      <c r="L74" s="864">
        <f>IF('DELTA WOOD'!AK86=0,0,'DELTA WOOD'!AK86)+IF('DELTA WOOD'!AK$90=0,0,'DELTA WOOD'!AK$90)</f>
        <v>0</v>
      </c>
      <c r="M74" s="864">
        <f>IF('DELTA WOOD'!AL86=0,0,'DELTA WOOD'!AL86)+IF('DELTA WOOD'!AL$90=0,0,'DELTA WOOD'!AL$90)</f>
        <v>0</v>
      </c>
      <c r="N74" s="864">
        <f>IF('DELTA WOOD'!AM86=0,0,'DELTA WOOD'!AM86)+IF('DELTA WOOD'!AM$90=0,0,'DELTA WOOD'!AM$90)</f>
        <v>0</v>
      </c>
      <c r="O74" s="864">
        <f>IF('DELTA WOOD'!AN86=0,0,'DELTA WOOD'!AN86)+IF('DELTA WOOD'!AN$90=0,0,'DELTA WOOD'!AN$90)</f>
        <v>0</v>
      </c>
      <c r="P74" s="864">
        <f>IF('DELTA WOOD'!AO86=0,0,'DELTA WOOD'!AO86)+IF('DELTA WOOD'!AO$90=0,0,'DELTA WOOD'!AO$90)</f>
        <v>0</v>
      </c>
      <c r="Q74" s="864">
        <f>SUM(D74:P74)</f>
        <v>0</v>
      </c>
      <c r="R74" s="860"/>
      <c r="S74" s="79"/>
      <c r="T74" s="79"/>
      <c r="U74" s="79"/>
      <c r="V74" s="79"/>
      <c r="W74" s="79"/>
      <c r="X74" s="79"/>
      <c r="Y74" s="79"/>
      <c r="Z74" s="79"/>
      <c r="AA74" s="79"/>
      <c r="AB74" s="79"/>
      <c r="AC74" s="79"/>
      <c r="AD74" s="79"/>
      <c r="AE74" s="79"/>
      <c r="AF74" s="79"/>
      <c r="AG74" s="79"/>
      <c r="AH74" s="79"/>
      <c r="AI74" s="79"/>
      <c r="AJ74" s="79"/>
      <c r="AK74" s="791"/>
    </row>
    <row r="75" ht="23.15" customHeight="1">
      <c r="A75" s="870"/>
      <c r="B75" s="871"/>
      <c r="C75" t="s" s="863">
        <f>'DELTA WOOD'!D87</f>
        <v>1754</v>
      </c>
      <c r="D75" s="864">
        <f>IF('DELTA WOOD'!AC87=0,0,'DELTA WOOD'!AC87)+IF('DELTA WOOD'!AC$90=0,0,'DELTA WOOD'!AC$90)</f>
        <v>0</v>
      </c>
      <c r="E75" s="864">
        <f>IF('DELTA WOOD'!AD87=0,0,'DELTA WOOD'!AD87)+IF('DELTA WOOD'!AD$90=0,0,'DELTA WOOD'!AD$90)</f>
        <v>0</v>
      </c>
      <c r="F75" s="864">
        <f>IF('DELTA WOOD'!AE87=0,0,'DELTA WOOD'!AE87)+IF('DELTA WOOD'!AE$90=0,0,'DELTA WOOD'!AE$90)</f>
        <v>0</v>
      </c>
      <c r="G75" s="864">
        <f>IF('DELTA WOOD'!AF87=0,0,'DELTA WOOD'!AF87)+IF('DELTA WOOD'!AF$90=0,0,'DELTA WOOD'!AF$90)</f>
        <v>0</v>
      </c>
      <c r="H75" s="864">
        <f>IF('DELTA WOOD'!AG87=0,0,'DELTA WOOD'!AG87)+IF('DELTA WOOD'!AG$90=0,0,'DELTA WOOD'!AG$90)</f>
        <v>0</v>
      </c>
      <c r="I75" s="864">
        <f>IF('DELTA WOOD'!AH87=0,0,'DELTA WOOD'!AH87)+IF('DELTA WOOD'!AH$90=0,0,'DELTA WOOD'!AH$90)</f>
        <v>0</v>
      </c>
      <c r="J75" s="864">
        <f>IF('DELTA WOOD'!AI87=0,0,'DELTA WOOD'!AI87)+IF('DELTA WOOD'!AI$90=0,0,'DELTA WOOD'!AI$90)</f>
        <v>0</v>
      </c>
      <c r="K75" s="864">
        <f>IF('DELTA WOOD'!AJ87=0,0,'DELTA WOOD'!AJ87)+IF('DELTA WOOD'!AJ$90=0,0,'DELTA WOOD'!AJ$90)</f>
        <v>0</v>
      </c>
      <c r="L75" s="864">
        <f>IF('DELTA WOOD'!AK87=0,0,'DELTA WOOD'!AK87)+IF('DELTA WOOD'!AK$90=0,0,'DELTA WOOD'!AK$90)</f>
        <v>0</v>
      </c>
      <c r="M75" s="864">
        <f>IF('DELTA WOOD'!AL87=0,0,'DELTA WOOD'!AL87)+IF('DELTA WOOD'!AL$90=0,0,'DELTA WOOD'!AL$90)</f>
        <v>0</v>
      </c>
      <c r="N75" s="864">
        <f>IF('DELTA WOOD'!AM87=0,0,'DELTA WOOD'!AM87)+IF('DELTA WOOD'!AM$90=0,0,'DELTA WOOD'!AM$90)</f>
        <v>0</v>
      </c>
      <c r="O75" s="864">
        <f>IF('DELTA WOOD'!AN87=0,0,'DELTA WOOD'!AN87)+IF('DELTA WOOD'!AN$90=0,0,'DELTA WOOD'!AN$90)</f>
        <v>0</v>
      </c>
      <c r="P75" s="864">
        <f>IF('DELTA WOOD'!AO87=0,0,'DELTA WOOD'!AO87)+IF('DELTA WOOD'!AO$90=0,0,'DELTA WOOD'!AO$90)</f>
        <v>0</v>
      </c>
      <c r="Q75" s="864">
        <f>SUM(D75:P75)</f>
        <v>0</v>
      </c>
      <c r="R75" s="860"/>
      <c r="S75" s="79"/>
      <c r="T75" s="79"/>
      <c r="U75" s="79"/>
      <c r="V75" s="79"/>
      <c r="W75" s="79"/>
      <c r="X75" s="79"/>
      <c r="Y75" s="79"/>
      <c r="Z75" s="79"/>
      <c r="AA75" s="79"/>
      <c r="AB75" s="79"/>
      <c r="AC75" s="79"/>
      <c r="AD75" s="79"/>
      <c r="AE75" s="79"/>
      <c r="AF75" s="79"/>
      <c r="AG75" s="79"/>
      <c r="AH75" s="79"/>
      <c r="AI75" s="79"/>
      <c r="AJ75" s="79"/>
      <c r="AK75" s="791"/>
    </row>
    <row r="76" ht="23.15" customHeight="1">
      <c r="A76" s="870"/>
      <c r="B76" s="871"/>
      <c r="C76" t="s" s="863">
        <f>'DELTA WOOD'!D88</f>
        <v>1755</v>
      </c>
      <c r="D76" s="864">
        <f>IF('DELTA WOOD'!AC88=0,0,'DELTA WOOD'!AC88)+IF('DELTA WOOD'!AC$90=0,0,'DELTA WOOD'!AC$90)</f>
        <v>0</v>
      </c>
      <c r="E76" s="864">
        <f>IF('DELTA WOOD'!AD88=0,0,'DELTA WOOD'!AD88)+IF('DELTA WOOD'!AD$90=0,0,'DELTA WOOD'!AD$90)</f>
        <v>0</v>
      </c>
      <c r="F76" s="864">
        <f>IF('DELTA WOOD'!AE88=0,0,'DELTA WOOD'!AE88)+IF('DELTA WOOD'!AE$90=0,0,'DELTA WOOD'!AE$90)</f>
        <v>0</v>
      </c>
      <c r="G76" s="864">
        <f>IF('DELTA WOOD'!AF88=0,0,'DELTA WOOD'!AF88)+IF('DELTA WOOD'!AF$90=0,0,'DELTA WOOD'!AF$90)</f>
        <v>0</v>
      </c>
      <c r="H76" s="864">
        <f>IF('DELTA WOOD'!AG88=0,0,'DELTA WOOD'!AG88)+IF('DELTA WOOD'!AG$90=0,0,'DELTA WOOD'!AG$90)</f>
        <v>0</v>
      </c>
      <c r="I76" s="864">
        <f>IF('DELTA WOOD'!AH88=0,0,'DELTA WOOD'!AH88)+IF('DELTA WOOD'!AH$90=0,0,'DELTA WOOD'!AH$90)</f>
        <v>0</v>
      </c>
      <c r="J76" s="864">
        <f>IF('DELTA WOOD'!AI88=0,0,'DELTA WOOD'!AI88)+IF('DELTA WOOD'!AI$90=0,0,'DELTA WOOD'!AI$90)</f>
        <v>0</v>
      </c>
      <c r="K76" s="864">
        <f>IF('DELTA WOOD'!AJ88=0,0,'DELTA WOOD'!AJ88)+IF('DELTA WOOD'!AJ$90=0,0,'DELTA WOOD'!AJ$90)</f>
        <v>0</v>
      </c>
      <c r="L76" s="864">
        <f>IF('DELTA WOOD'!AK88=0,0,'DELTA WOOD'!AK88)+IF('DELTA WOOD'!AK$90=0,0,'DELTA WOOD'!AK$90)</f>
        <v>0</v>
      </c>
      <c r="M76" s="864">
        <f>IF('DELTA WOOD'!AL88=0,0,'DELTA WOOD'!AL88)+IF('DELTA WOOD'!AL$90=0,0,'DELTA WOOD'!AL$90)</f>
        <v>0</v>
      </c>
      <c r="N76" s="864">
        <f>IF('DELTA WOOD'!AM88=0,0,'DELTA WOOD'!AM88)+IF('DELTA WOOD'!AM$90=0,0,'DELTA WOOD'!AM$90)</f>
        <v>0</v>
      </c>
      <c r="O76" s="864">
        <f>IF('DELTA WOOD'!AN88=0,0,'DELTA WOOD'!AN88)+IF('DELTA WOOD'!AN$90=0,0,'DELTA WOOD'!AN$90)</f>
        <v>0</v>
      </c>
      <c r="P76" s="864">
        <f>IF('DELTA WOOD'!AO88=0,0,'DELTA WOOD'!AO88)+IF('DELTA WOOD'!AO$90=0,0,'DELTA WOOD'!AO$90)</f>
        <v>0</v>
      </c>
      <c r="Q76" s="864">
        <f>SUM(D76:P76)</f>
        <v>0</v>
      </c>
      <c r="R76" s="860"/>
      <c r="S76" s="79"/>
      <c r="T76" s="79"/>
      <c r="U76" s="79"/>
      <c r="V76" s="79"/>
      <c r="W76" s="79"/>
      <c r="X76" s="79"/>
      <c r="Y76" s="79"/>
      <c r="Z76" s="79"/>
      <c r="AA76" s="79"/>
      <c r="AB76" s="79"/>
      <c r="AC76" s="79"/>
      <c r="AD76" s="79"/>
      <c r="AE76" s="79"/>
      <c r="AF76" s="79"/>
      <c r="AG76" s="79"/>
      <c r="AH76" s="79"/>
      <c r="AI76" s="79"/>
      <c r="AJ76" s="79"/>
      <c r="AK76" s="791"/>
    </row>
    <row r="77" ht="23.15" customHeight="1">
      <c r="A77" s="870"/>
      <c r="B77" s="871"/>
      <c r="C77" t="s" s="863">
        <f>'DELTA WOOD'!D89</f>
        <v>1756</v>
      </c>
      <c r="D77" s="864">
        <f>IF('DELTA WOOD'!AC89=0,0,'DELTA WOOD'!AC89)+IF('DELTA WOOD'!AC$90=0,0,'DELTA WOOD'!AC$90)</f>
        <v>0</v>
      </c>
      <c r="E77" s="864">
        <f>IF('DELTA WOOD'!AD89=0,0,'DELTA WOOD'!AD89)+IF('DELTA WOOD'!AD$90=0,0,'DELTA WOOD'!AD$90)</f>
        <v>0</v>
      </c>
      <c r="F77" s="864">
        <f>IF('DELTA WOOD'!AE89=0,0,'DELTA WOOD'!AE89)+IF('DELTA WOOD'!AE$90=0,0,'DELTA WOOD'!AE$90)</f>
        <v>0</v>
      </c>
      <c r="G77" s="864">
        <f>IF('DELTA WOOD'!AF89=0,0,'DELTA WOOD'!AF89)+IF('DELTA WOOD'!AF$90=0,0,'DELTA WOOD'!AF$90)</f>
        <v>0</v>
      </c>
      <c r="H77" s="864">
        <f>IF('DELTA WOOD'!AG89=0,0,'DELTA WOOD'!AG89)+IF('DELTA WOOD'!AG$90=0,0,'DELTA WOOD'!AG$90)</f>
        <v>0</v>
      </c>
      <c r="I77" s="864">
        <f>IF('DELTA WOOD'!AH89=0,0,'DELTA WOOD'!AH89)+IF('DELTA WOOD'!AH$90=0,0,'DELTA WOOD'!AH$90)</f>
        <v>0</v>
      </c>
      <c r="J77" s="864">
        <f>IF('DELTA WOOD'!AI89=0,0,'DELTA WOOD'!AI89)+IF('DELTA WOOD'!AI$90=0,0,'DELTA WOOD'!AI$90)</f>
        <v>0</v>
      </c>
      <c r="K77" s="864">
        <f>IF('DELTA WOOD'!AJ89=0,0,'DELTA WOOD'!AJ89)+IF('DELTA WOOD'!AJ$90=0,0,'DELTA WOOD'!AJ$90)</f>
        <v>0</v>
      </c>
      <c r="L77" s="864">
        <f>IF('DELTA WOOD'!AK89=0,0,'DELTA WOOD'!AK89)+IF('DELTA WOOD'!AK$90=0,0,'DELTA WOOD'!AK$90)</f>
        <v>0</v>
      </c>
      <c r="M77" s="864">
        <f>IF('DELTA WOOD'!AL89=0,0,'DELTA WOOD'!AL89)+IF('DELTA WOOD'!AL$90=0,0,'DELTA WOOD'!AL$90)</f>
        <v>0</v>
      </c>
      <c r="N77" s="864">
        <f>IF('DELTA WOOD'!AM89=0,0,'DELTA WOOD'!AM89)+IF('DELTA WOOD'!AM$90=0,0,'DELTA WOOD'!AM$90)</f>
        <v>0</v>
      </c>
      <c r="O77" s="864">
        <f>IF('DELTA WOOD'!AN89=0,0,'DELTA WOOD'!AN89)+IF('DELTA WOOD'!AN$90=0,0,'DELTA WOOD'!AN$90)</f>
        <v>0</v>
      </c>
      <c r="P77" s="864">
        <f>IF('DELTA WOOD'!AO89=0,0,'DELTA WOOD'!AO89)+IF('DELTA WOOD'!AO$90=0,0,'DELTA WOOD'!AO$90)</f>
        <v>0</v>
      </c>
      <c r="Q77" s="864">
        <f>SUM(D77:P77)</f>
        <v>0</v>
      </c>
      <c r="R77" s="860"/>
      <c r="S77" s="79"/>
      <c r="T77" s="79"/>
      <c r="U77" s="79"/>
      <c r="V77" s="79"/>
      <c r="W77" s="79"/>
      <c r="X77" s="79"/>
      <c r="Y77" s="79"/>
      <c r="Z77" s="79"/>
      <c r="AA77" s="79"/>
      <c r="AB77" s="79"/>
      <c r="AC77" s="79"/>
      <c r="AD77" s="79"/>
      <c r="AE77" s="79"/>
      <c r="AF77" s="79"/>
      <c r="AG77" s="79"/>
      <c r="AH77" s="79"/>
      <c r="AI77" s="79"/>
      <c r="AJ77" s="79"/>
      <c r="AK77" s="791"/>
    </row>
    <row r="78" ht="23.15" customHeight="1">
      <c r="A78" s="870"/>
      <c r="B78" s="871"/>
      <c r="C78" s="867">
        <f>'DELTA WOOD'!D91</f>
        <v>0</v>
      </c>
      <c r="D78" s="864"/>
      <c r="E78" s="864"/>
      <c r="F78" s="864"/>
      <c r="G78" s="864"/>
      <c r="H78" s="864"/>
      <c r="I78" s="864"/>
      <c r="J78" s="864"/>
      <c r="K78" s="864"/>
      <c r="L78" s="864"/>
      <c r="M78" s="864"/>
      <c r="N78" s="864"/>
      <c r="O78" s="864"/>
      <c r="P78" s="864"/>
      <c r="Q78" s="864">
        <f>SUM(D78:P78)</f>
        <v>0</v>
      </c>
      <c r="R78" s="860"/>
      <c r="S78" s="79"/>
      <c r="T78" s="79"/>
      <c r="U78" s="79"/>
      <c r="V78" s="79"/>
      <c r="W78" s="79"/>
      <c r="X78" s="79"/>
      <c r="Y78" s="79"/>
      <c r="Z78" s="79"/>
      <c r="AA78" s="79"/>
      <c r="AB78" s="79"/>
      <c r="AC78" s="79"/>
      <c r="AD78" s="79"/>
      <c r="AE78" s="79"/>
      <c r="AF78" s="79"/>
      <c r="AG78" s="79"/>
      <c r="AH78" s="79"/>
      <c r="AI78" s="79"/>
      <c r="AJ78" s="79"/>
      <c r="AK78" s="791"/>
    </row>
    <row r="79" ht="23.15" customHeight="1">
      <c r="A79" s="870"/>
      <c r="B79" s="871"/>
      <c r="C79" t="s" s="863">
        <f>'DELTA WOOD'!D92</f>
        <v>1757</v>
      </c>
      <c r="D79" s="864">
        <f>IF('DELTA WOOD'!AC92=0,0,'DELTA WOOD'!AC92)+IF('DELTA WOOD'!AC$96=0,0,'DELTA WOOD'!AC$96)</f>
        <v>0</v>
      </c>
      <c r="E79" s="864">
        <f>IF('DELTA WOOD'!AD92=0,0,'DELTA WOOD'!AD92)+IF('DELTA WOOD'!AD$96=0,0,'DELTA WOOD'!AD$96)</f>
        <v>0</v>
      </c>
      <c r="F79" s="864">
        <f>IF('DELTA WOOD'!AE92=0,0,'DELTA WOOD'!AE92)+IF('DELTA WOOD'!AE$96=0,0,'DELTA WOOD'!AE$96)</f>
        <v>0</v>
      </c>
      <c r="G79" s="864">
        <f>IF('DELTA WOOD'!AF92=0,0,'DELTA WOOD'!AF92)+IF('DELTA WOOD'!AF$96=0,0,'DELTA WOOD'!AF$96)</f>
        <v>0</v>
      </c>
      <c r="H79" s="864">
        <f>IF('DELTA WOOD'!AG92=0,0,'DELTA WOOD'!AG92)+IF('DELTA WOOD'!AG$96=0,0,'DELTA WOOD'!AG$96)</f>
        <v>0</v>
      </c>
      <c r="I79" s="864">
        <f>IF('DELTA WOOD'!AH92=0,0,'DELTA WOOD'!AH92)+IF('DELTA WOOD'!AH$96=0,0,'DELTA WOOD'!AH$96)</f>
        <v>0</v>
      </c>
      <c r="J79" s="864">
        <f>IF('DELTA WOOD'!AI92=0,0,'DELTA WOOD'!AI92)+IF('DELTA WOOD'!AI$96=0,0,'DELTA WOOD'!AI$96)</f>
        <v>0</v>
      </c>
      <c r="K79" s="864">
        <f>IF('DELTA WOOD'!AJ92=0,0,'DELTA WOOD'!AJ92)+IF('DELTA WOOD'!AJ$96=0,0,'DELTA WOOD'!AJ$96)</f>
        <v>0</v>
      </c>
      <c r="L79" s="864">
        <f>IF('DELTA WOOD'!AK92=0,0,'DELTA WOOD'!AK92)+IF('DELTA WOOD'!AK$96=0,0,'DELTA WOOD'!AK$96)</f>
        <v>0</v>
      </c>
      <c r="M79" s="864">
        <f>IF('DELTA WOOD'!AL92=0,0,'DELTA WOOD'!AL92)+IF('DELTA WOOD'!AL$96=0,0,'DELTA WOOD'!AL$96)</f>
        <v>0</v>
      </c>
      <c r="N79" s="864">
        <f>IF('DELTA WOOD'!AM92=0,0,'DELTA WOOD'!AM92)+IF('DELTA WOOD'!AM$96=0,0,'DELTA WOOD'!AM$96)</f>
        <v>0</v>
      </c>
      <c r="O79" s="864">
        <f>IF('DELTA WOOD'!AN92=0,0,'DELTA WOOD'!AN92)+IF('DELTA WOOD'!AN$96=0,0,'DELTA WOOD'!AN$96)</f>
        <v>0</v>
      </c>
      <c r="P79" s="864">
        <f>IF('DELTA WOOD'!AO92=0,0,'DELTA WOOD'!AO92)+IF('DELTA WOOD'!AO$96=0,0,'DELTA WOOD'!AO$96)</f>
        <v>0</v>
      </c>
      <c r="Q79" s="864">
        <f>SUM(D79:P79)</f>
        <v>0</v>
      </c>
      <c r="R79" s="860"/>
      <c r="S79" s="79"/>
      <c r="T79" s="79"/>
      <c r="U79" s="79"/>
      <c r="V79" s="79"/>
      <c r="W79" s="79"/>
      <c r="X79" s="79"/>
      <c r="Y79" s="79"/>
      <c r="Z79" s="79"/>
      <c r="AA79" s="79"/>
      <c r="AB79" s="79"/>
      <c r="AC79" s="79"/>
      <c r="AD79" s="79"/>
      <c r="AE79" s="79"/>
      <c r="AF79" s="79"/>
      <c r="AG79" s="79"/>
      <c r="AH79" s="79"/>
      <c r="AI79" s="79"/>
      <c r="AJ79" s="79"/>
      <c r="AK79" s="791"/>
    </row>
    <row r="80" ht="23.15" customHeight="1">
      <c r="A80" s="870"/>
      <c r="B80" s="871"/>
      <c r="C80" t="s" s="863">
        <f>'DELTA WOOD'!D93</f>
        <v>1758</v>
      </c>
      <c r="D80" s="864">
        <f>IF('DELTA WOOD'!AC93=0,0,'DELTA WOOD'!AC93)+IF('DELTA WOOD'!AC$96=0,0,'DELTA WOOD'!AC$96)</f>
        <v>0</v>
      </c>
      <c r="E80" s="864">
        <f>IF('DELTA WOOD'!AD93=0,0,'DELTA WOOD'!AD93)+IF('DELTA WOOD'!AD$96=0,0,'DELTA WOOD'!AD$96)</f>
        <v>0</v>
      </c>
      <c r="F80" s="864">
        <f>IF('DELTA WOOD'!AE93=0,0,'DELTA WOOD'!AE93)+IF('DELTA WOOD'!AE$96=0,0,'DELTA WOOD'!AE$96)</f>
        <v>0</v>
      </c>
      <c r="G80" s="864">
        <f>IF('DELTA WOOD'!AF93=0,0,'DELTA WOOD'!AF93)+IF('DELTA WOOD'!AF$96=0,0,'DELTA WOOD'!AF$96)</f>
        <v>0</v>
      </c>
      <c r="H80" s="864">
        <f>IF('DELTA WOOD'!AG93=0,0,'DELTA WOOD'!AG93)+IF('DELTA WOOD'!AG$96=0,0,'DELTA WOOD'!AG$96)</f>
        <v>0</v>
      </c>
      <c r="I80" s="864">
        <f>IF('DELTA WOOD'!AH93=0,0,'DELTA WOOD'!AH93)+IF('DELTA WOOD'!AH$96=0,0,'DELTA WOOD'!AH$96)</f>
        <v>0</v>
      </c>
      <c r="J80" s="864">
        <f>IF('DELTA WOOD'!AI93=0,0,'DELTA WOOD'!AI93)+IF('DELTA WOOD'!AI$96=0,0,'DELTA WOOD'!AI$96)</f>
        <v>0</v>
      </c>
      <c r="K80" s="864">
        <f>IF('DELTA WOOD'!AJ93=0,0,'DELTA WOOD'!AJ93)+IF('DELTA WOOD'!AJ$96=0,0,'DELTA WOOD'!AJ$96)</f>
        <v>0</v>
      </c>
      <c r="L80" s="864">
        <f>IF('DELTA WOOD'!AK93=0,0,'DELTA WOOD'!AK93)+IF('DELTA WOOD'!AK$96=0,0,'DELTA WOOD'!AK$96)</f>
        <v>0</v>
      </c>
      <c r="M80" s="864">
        <f>IF('DELTA WOOD'!AL93=0,0,'DELTA WOOD'!AL93)+IF('DELTA WOOD'!AL$96=0,0,'DELTA WOOD'!AL$96)</f>
        <v>0</v>
      </c>
      <c r="N80" s="864">
        <f>IF('DELTA WOOD'!AM93=0,0,'DELTA WOOD'!AM93)+IF('DELTA WOOD'!AM$96=0,0,'DELTA WOOD'!AM$96)</f>
        <v>0</v>
      </c>
      <c r="O80" s="864">
        <f>IF('DELTA WOOD'!AN93=0,0,'DELTA WOOD'!AN93)+IF('DELTA WOOD'!AN$96=0,0,'DELTA WOOD'!AN$96)</f>
        <v>0</v>
      </c>
      <c r="P80" s="864">
        <f>IF('DELTA WOOD'!AO93=0,0,'DELTA WOOD'!AO93)+IF('DELTA WOOD'!AO$96=0,0,'DELTA WOOD'!AO$96)</f>
        <v>0</v>
      </c>
      <c r="Q80" s="864">
        <f>SUM(D80:P80)</f>
        <v>0</v>
      </c>
      <c r="R80" s="860"/>
      <c r="S80" s="79"/>
      <c r="T80" s="79"/>
      <c r="U80" s="79"/>
      <c r="V80" s="79"/>
      <c r="W80" s="79"/>
      <c r="X80" s="79"/>
      <c r="Y80" s="79"/>
      <c r="Z80" s="79"/>
      <c r="AA80" s="79"/>
      <c r="AB80" s="79"/>
      <c r="AC80" s="79"/>
      <c r="AD80" s="79"/>
      <c r="AE80" s="79"/>
      <c r="AF80" s="79"/>
      <c r="AG80" s="79"/>
      <c r="AH80" s="79"/>
      <c r="AI80" s="79"/>
      <c r="AJ80" s="79"/>
      <c r="AK80" s="791"/>
    </row>
    <row r="81" ht="23.15" customHeight="1">
      <c r="A81" s="870"/>
      <c r="B81" s="871"/>
      <c r="C81" t="s" s="863">
        <f>'DELTA WOOD'!D94</f>
        <v>1759</v>
      </c>
      <c r="D81" s="864">
        <f>IF('DELTA WOOD'!AC94=0,0,'DELTA WOOD'!AC94)+IF('DELTA WOOD'!AC$96=0,0,'DELTA WOOD'!AC$96)</f>
        <v>0</v>
      </c>
      <c r="E81" s="864">
        <f>IF('DELTA WOOD'!AD94=0,0,'DELTA WOOD'!AD94)+IF('DELTA WOOD'!AD$96=0,0,'DELTA WOOD'!AD$96)</f>
        <v>0</v>
      </c>
      <c r="F81" s="864">
        <f>IF('DELTA WOOD'!AE94=0,0,'DELTA WOOD'!AE94)+IF('DELTA WOOD'!AE$96=0,0,'DELTA WOOD'!AE$96)</f>
        <v>0</v>
      </c>
      <c r="G81" s="864">
        <f>IF('DELTA WOOD'!AF94=0,0,'DELTA WOOD'!AF94)+IF('DELTA WOOD'!AF$96=0,0,'DELTA WOOD'!AF$96)</f>
        <v>0</v>
      </c>
      <c r="H81" s="864">
        <f>IF('DELTA WOOD'!AG94=0,0,'DELTA WOOD'!AG94)+IF('DELTA WOOD'!AG$96=0,0,'DELTA WOOD'!AG$96)</f>
        <v>0</v>
      </c>
      <c r="I81" s="864">
        <f>IF('DELTA WOOD'!AH94=0,0,'DELTA WOOD'!AH94)+IF('DELTA WOOD'!AH$96=0,0,'DELTA WOOD'!AH$96)</f>
        <v>0</v>
      </c>
      <c r="J81" s="864">
        <f>IF('DELTA WOOD'!AI94=0,0,'DELTA WOOD'!AI94)+IF('DELTA WOOD'!AI$96=0,0,'DELTA WOOD'!AI$96)</f>
        <v>0</v>
      </c>
      <c r="K81" s="864">
        <f>IF('DELTA WOOD'!AJ94=0,0,'DELTA WOOD'!AJ94)+IF('DELTA WOOD'!AJ$96=0,0,'DELTA WOOD'!AJ$96)</f>
        <v>0</v>
      </c>
      <c r="L81" s="864">
        <f>IF('DELTA WOOD'!AK94=0,0,'DELTA WOOD'!AK94)+IF('DELTA WOOD'!AK$96=0,0,'DELTA WOOD'!AK$96)</f>
        <v>0</v>
      </c>
      <c r="M81" s="864">
        <f>IF('DELTA WOOD'!AL94=0,0,'DELTA WOOD'!AL94)+IF('DELTA WOOD'!AL$96=0,0,'DELTA WOOD'!AL$96)</f>
        <v>0</v>
      </c>
      <c r="N81" s="864">
        <f>IF('DELTA WOOD'!AM94=0,0,'DELTA WOOD'!AM94)+IF('DELTA WOOD'!AM$96=0,0,'DELTA WOOD'!AM$96)</f>
        <v>0</v>
      </c>
      <c r="O81" s="864">
        <f>IF('DELTA WOOD'!AN94=0,0,'DELTA WOOD'!AN94)+IF('DELTA WOOD'!AN$96=0,0,'DELTA WOOD'!AN$96)</f>
        <v>0</v>
      </c>
      <c r="P81" s="864">
        <f>IF('DELTA WOOD'!AO94=0,0,'DELTA WOOD'!AO94)+IF('DELTA WOOD'!AO$96=0,0,'DELTA WOOD'!AO$96)</f>
        <v>0</v>
      </c>
      <c r="Q81" s="864">
        <f>SUM(D81:P81)</f>
        <v>0</v>
      </c>
      <c r="R81" s="860"/>
      <c r="S81" s="79"/>
      <c r="T81" s="79"/>
      <c r="U81" s="79"/>
      <c r="V81" s="79"/>
      <c r="W81" s="79"/>
      <c r="X81" s="79"/>
      <c r="Y81" s="79"/>
      <c r="Z81" s="79"/>
      <c r="AA81" s="79"/>
      <c r="AB81" s="79"/>
      <c r="AC81" s="79"/>
      <c r="AD81" s="79"/>
      <c r="AE81" s="79"/>
      <c r="AF81" s="79"/>
      <c r="AG81" s="79"/>
      <c r="AH81" s="79"/>
      <c r="AI81" s="79"/>
      <c r="AJ81" s="79"/>
      <c r="AK81" s="791"/>
    </row>
    <row r="82" ht="23.15" customHeight="1">
      <c r="A82" s="870"/>
      <c r="B82" s="871"/>
      <c r="C82" t="s" s="863">
        <f>'DELTA WOOD'!D95</f>
        <v>1760</v>
      </c>
      <c r="D82" s="864">
        <f>IF('DELTA WOOD'!AC95=0,0,'DELTA WOOD'!AC95)+IF('DELTA WOOD'!AC$96=0,0,'DELTA WOOD'!AC$96)</f>
        <v>0</v>
      </c>
      <c r="E82" s="864">
        <f>IF('DELTA WOOD'!AD95=0,0,'DELTA WOOD'!AD95)+IF('DELTA WOOD'!AD$96=0,0,'DELTA WOOD'!AD$96)</f>
        <v>0</v>
      </c>
      <c r="F82" s="864">
        <f>IF('DELTA WOOD'!AE95=0,0,'DELTA WOOD'!AE95)+IF('DELTA WOOD'!AE$96=0,0,'DELTA WOOD'!AE$96)</f>
        <v>0</v>
      </c>
      <c r="G82" s="864">
        <f>IF('DELTA WOOD'!AF95=0,0,'DELTA WOOD'!AF95)+IF('DELTA WOOD'!AF$96=0,0,'DELTA WOOD'!AF$96)</f>
        <v>0</v>
      </c>
      <c r="H82" s="864">
        <f>IF('DELTA WOOD'!AG95=0,0,'DELTA WOOD'!AG95)+IF('DELTA WOOD'!AG$96=0,0,'DELTA WOOD'!AG$96)</f>
        <v>0</v>
      </c>
      <c r="I82" s="864">
        <f>IF('DELTA WOOD'!AH95=0,0,'DELTA WOOD'!AH95)+IF('DELTA WOOD'!AH$96=0,0,'DELTA WOOD'!AH$96)</f>
        <v>0</v>
      </c>
      <c r="J82" s="864">
        <f>IF('DELTA WOOD'!AI95=0,0,'DELTA WOOD'!AI95)+IF('DELTA WOOD'!AI$96=0,0,'DELTA WOOD'!AI$96)</f>
        <v>0</v>
      </c>
      <c r="K82" s="864">
        <f>IF('DELTA WOOD'!AJ95=0,0,'DELTA WOOD'!AJ95)+IF('DELTA WOOD'!AJ$96=0,0,'DELTA WOOD'!AJ$96)</f>
        <v>0</v>
      </c>
      <c r="L82" s="864">
        <f>IF('DELTA WOOD'!AK95=0,0,'DELTA WOOD'!AK95)+IF('DELTA WOOD'!AK$96=0,0,'DELTA WOOD'!AK$96)</f>
        <v>0</v>
      </c>
      <c r="M82" s="864">
        <f>IF('DELTA WOOD'!AL95=0,0,'DELTA WOOD'!AL95)+IF('DELTA WOOD'!AL$96=0,0,'DELTA WOOD'!AL$96)</f>
        <v>0</v>
      </c>
      <c r="N82" s="864">
        <f>IF('DELTA WOOD'!AM95=0,0,'DELTA WOOD'!AM95)+IF('DELTA WOOD'!AM$96=0,0,'DELTA WOOD'!AM$96)</f>
        <v>0</v>
      </c>
      <c r="O82" s="864">
        <f>IF('DELTA WOOD'!AN95=0,0,'DELTA WOOD'!AN95)+IF('DELTA WOOD'!AN$96=0,0,'DELTA WOOD'!AN$96)</f>
        <v>0</v>
      </c>
      <c r="P82" s="864">
        <f>IF('DELTA WOOD'!AO95=0,0,'DELTA WOOD'!AO95)+IF('DELTA WOOD'!AO$96=0,0,'DELTA WOOD'!AO$96)</f>
        <v>0</v>
      </c>
      <c r="Q82" s="864">
        <f>SUM(D82:P82)</f>
        <v>0</v>
      </c>
      <c r="R82" s="860"/>
      <c r="S82" s="79"/>
      <c r="T82" s="79"/>
      <c r="U82" s="79"/>
      <c r="V82" s="79"/>
      <c r="W82" s="79"/>
      <c r="X82" s="79"/>
      <c r="Y82" s="79"/>
      <c r="Z82" s="79"/>
      <c r="AA82" s="79"/>
      <c r="AB82" s="79"/>
      <c r="AC82" s="79"/>
      <c r="AD82" s="79"/>
      <c r="AE82" s="79"/>
      <c r="AF82" s="79"/>
      <c r="AG82" s="79"/>
      <c r="AH82" s="79"/>
      <c r="AI82" s="79"/>
      <c r="AJ82" s="79"/>
      <c r="AK82" s="791"/>
    </row>
    <row r="83" ht="23.15" customHeight="1">
      <c r="A83" s="873"/>
      <c r="B83" s="873"/>
      <c r="C83" s="874"/>
      <c r="D83" s="294"/>
      <c r="E83" s="294"/>
      <c r="F83" s="295"/>
      <c r="G83" s="295"/>
      <c r="H83" s="875"/>
      <c r="I83" s="875"/>
      <c r="J83" s="875"/>
      <c r="K83" s="875"/>
      <c r="L83" s="875"/>
      <c r="M83" t="s" s="876">
        <v>1761</v>
      </c>
      <c r="N83" s="877"/>
      <c r="O83" s="877"/>
      <c r="P83" s="877"/>
      <c r="Q83" s="295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1"/>
    </row>
    <row r="84" ht="23.15" customHeight="1">
      <c r="A84" s="873"/>
      <c r="B84" s="873"/>
      <c r="C84" t="s" s="878">
        <v>1762</v>
      </c>
      <c r="D84" s="879"/>
      <c r="E84" s="347"/>
      <c r="F84" s="79"/>
      <c r="G84" s="79"/>
      <c r="H84" t="s" s="880">
        <v>1763</v>
      </c>
      <c r="I84" s="881"/>
      <c r="J84" s="882"/>
      <c r="K84" s="882"/>
      <c r="L84" s="882"/>
      <c r="M84" s="883"/>
      <c r="N84" s="883"/>
      <c r="O84" s="883"/>
      <c r="P84" s="883"/>
      <c r="Q84" s="883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1"/>
    </row>
    <row r="85" ht="23.15" customHeight="1">
      <c r="A85" s="873"/>
      <c r="B85" s="873"/>
      <c r="C85" t="s" s="878">
        <v>1764</v>
      </c>
      <c r="D85" s="884"/>
      <c r="E85" s="347"/>
      <c r="F85" s="79"/>
      <c r="G85" s="79"/>
      <c r="H85" t="s" s="880">
        <v>1765</v>
      </c>
      <c r="I85" s="885"/>
      <c r="J85" s="107"/>
      <c r="K85" s="107"/>
      <c r="L85" s="107"/>
      <c r="M85" s="106"/>
      <c r="N85" s="106"/>
      <c r="O85" s="106"/>
      <c r="P85" s="106"/>
      <c r="Q85" s="106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  <c r="AC85" s="79"/>
      <c r="AD85" s="79"/>
      <c r="AE85" s="79"/>
      <c r="AF85" s="79"/>
      <c r="AG85" s="79"/>
      <c r="AH85" s="79"/>
      <c r="AI85" s="79"/>
      <c r="AJ85" s="79"/>
      <c r="AK85" s="791"/>
    </row>
    <row r="86" ht="23.15" customHeight="1">
      <c r="A86" s="873"/>
      <c r="B86" s="873"/>
      <c r="C86" s="886"/>
      <c r="D86" s="294"/>
      <c r="E86" s="78"/>
      <c r="F86" s="79"/>
      <c r="G86" s="79"/>
      <c r="H86" t="s" s="880">
        <v>1766</v>
      </c>
      <c r="I86" s="885"/>
      <c r="J86" s="107"/>
      <c r="K86" s="107"/>
      <c r="L86" s="107"/>
      <c r="M86" s="106"/>
      <c r="N86" s="106"/>
      <c r="O86" s="106"/>
      <c r="P86" s="106"/>
      <c r="Q86" s="106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  <c r="AC86" s="79"/>
      <c r="AD86" s="79"/>
      <c r="AE86" s="79"/>
      <c r="AF86" s="79"/>
      <c r="AG86" s="79"/>
      <c r="AH86" s="79"/>
      <c r="AI86" s="79"/>
      <c r="AJ86" s="79"/>
      <c r="AK86" s="791"/>
    </row>
    <row r="87" ht="23.15" customHeight="1">
      <c r="A87" s="887"/>
      <c r="B87" s="887"/>
      <c r="C87" s="792"/>
      <c r="D87" s="301"/>
      <c r="E87" s="301"/>
      <c r="F87" s="301"/>
      <c r="G87" s="301"/>
      <c r="H87" s="301"/>
      <c r="I87" s="659"/>
      <c r="J87" s="659"/>
      <c r="K87" s="659"/>
      <c r="L87" s="659"/>
      <c r="M87" s="659"/>
      <c r="N87" s="659"/>
      <c r="O87" s="659"/>
      <c r="P87" s="659"/>
      <c r="Q87" s="659"/>
      <c r="R87" s="301"/>
      <c r="S87" s="301"/>
      <c r="T87" s="301"/>
      <c r="U87" s="888"/>
      <c r="V87" s="889"/>
      <c r="W87" s="890"/>
      <c r="X87" s="890"/>
      <c r="Y87" s="890"/>
      <c r="Z87" s="890"/>
      <c r="AA87" s="890"/>
      <c r="AB87" s="890"/>
      <c r="AC87" s="890"/>
      <c r="AD87" s="890"/>
      <c r="AE87" s="890"/>
      <c r="AF87" s="890"/>
      <c r="AG87" s="890"/>
      <c r="AH87" s="890"/>
      <c r="AI87" s="890"/>
      <c r="AJ87" s="890"/>
      <c r="AK87" s="793"/>
    </row>
  </sheetData>
  <mergeCells count="2">
    <mergeCell ref="C2:K2"/>
    <mergeCell ref="L2:M2"/>
  </mergeCells>
  <pageMargins left="0.23622" right="0.23622" top="0.748031" bottom="0.748031" header="0.314961" footer="0.314961"/>
  <pageSetup firstPageNumber="1" fitToHeight="1" fitToWidth="1" scale="100" useFirstPageNumber="0" orientation="landscape" pageOrder="downThenOver"/>
</worksheet>
</file>

<file path=xl/worksheets/sheet9.xml><?xml version="1.0" encoding="utf-8"?>
<worksheet xmlns:r="http://schemas.openxmlformats.org/officeDocument/2006/relationships" xmlns="http://schemas.openxmlformats.org/spreadsheetml/2006/main">
  <dimension ref="A1:AL23"/>
  <sheetViews>
    <sheetView workbookViewId="0" showGridLines="0" defaultGridColor="1"/>
  </sheetViews>
  <sheetFormatPr defaultColWidth="12.3333" defaultRowHeight="23.15" customHeight="1" outlineLevelRow="0" outlineLevelCol="0"/>
  <cols>
    <col min="1" max="1" width="7" style="891" customWidth="1"/>
    <col min="2" max="2" width="6.5" style="891" customWidth="1"/>
    <col min="3" max="3" width="12.5" style="891" customWidth="1"/>
    <col min="4" max="4" width="2.5" style="891" customWidth="1"/>
    <col min="5" max="5" width="5.17188" style="891" customWidth="1"/>
    <col min="6" max="17" width="4.17188" style="891" customWidth="1"/>
    <col min="18" max="18" width="5.17188" style="891" customWidth="1"/>
    <col min="19" max="19" width="5.67188" style="891" customWidth="1"/>
    <col min="20" max="38" width="12.3516" style="891" customWidth="1"/>
    <col min="39" max="16384" width="12.3516" style="891" customWidth="1"/>
  </cols>
  <sheetData>
    <row r="1" ht="23.15" customHeight="1">
      <c r="A1" s="892"/>
      <c r="B1" s="847"/>
      <c r="C1" t="s" s="893">
        <v>1767</v>
      </c>
      <c r="D1" s="847"/>
      <c r="E1" s="847"/>
      <c r="F1" s="847"/>
      <c r="G1" s="847"/>
      <c r="H1" s="847"/>
      <c r="I1" s="847"/>
      <c r="J1" s="847"/>
      <c r="K1" s="847"/>
      <c r="L1" s="847"/>
      <c r="M1" s="73"/>
      <c r="N1" s="847"/>
      <c r="O1" s="847"/>
      <c r="P1" s="847"/>
      <c r="Q1" s="847"/>
      <c r="R1" s="73"/>
      <c r="S1" s="73"/>
      <c r="T1" s="73"/>
      <c r="U1" s="73"/>
      <c r="V1" s="73"/>
      <c r="W1" s="73"/>
      <c r="X1" s="73"/>
      <c r="Y1" s="73"/>
      <c r="Z1" s="73"/>
      <c r="AA1" s="73"/>
      <c r="AB1" s="73"/>
      <c r="AC1" s="73"/>
      <c r="AD1" s="73"/>
      <c r="AE1" s="73"/>
      <c r="AF1" s="73"/>
      <c r="AG1" s="73"/>
      <c r="AH1" s="73"/>
      <c r="AI1" s="73"/>
      <c r="AJ1" s="73"/>
      <c r="AK1" s="73"/>
      <c r="AL1" s="752"/>
    </row>
    <row r="2" ht="32.9" customHeight="1">
      <c r="A2" s="894"/>
      <c r="B2" s="895"/>
      <c r="C2" s="895"/>
      <c r="D2" s="895"/>
      <c r="E2" s="895"/>
      <c r="F2" s="895"/>
      <c r="G2" s="895"/>
      <c r="H2" s="895"/>
      <c r="I2" s="895"/>
      <c r="J2" s="895"/>
      <c r="K2" s="895"/>
      <c r="L2" s="896"/>
      <c r="M2" s="897"/>
      <c r="N2" s="898"/>
      <c r="O2" s="899"/>
      <c r="P2" s="899"/>
      <c r="Q2" s="900"/>
      <c r="R2" s="901">
        <f>SUM(R4:R17)</f>
        <v>0</v>
      </c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9"/>
      <c r="AH2" s="79"/>
      <c r="AI2" s="79"/>
      <c r="AJ2" s="79"/>
      <c r="AK2" s="79"/>
      <c r="AL2" s="791"/>
    </row>
    <row r="3" ht="23.15" customHeight="1">
      <c r="A3" t="s" s="856">
        <v>510</v>
      </c>
      <c r="B3" t="s" s="857">
        <v>509</v>
      </c>
      <c r="C3" t="s" s="902">
        <v>1768</v>
      </c>
      <c r="D3" t="s" s="903">
        <v>1769</v>
      </c>
      <c r="E3" t="s" s="903">
        <v>181</v>
      </c>
      <c r="F3" t="s" s="903">
        <v>182</v>
      </c>
      <c r="G3" t="s" s="903">
        <v>183</v>
      </c>
      <c r="H3" t="s" s="903">
        <v>184</v>
      </c>
      <c r="I3" t="s" s="903">
        <v>185</v>
      </c>
      <c r="J3" t="s" s="903">
        <v>186</v>
      </c>
      <c r="K3" t="s" s="903">
        <v>187</v>
      </c>
      <c r="L3" t="s" s="903">
        <v>188</v>
      </c>
      <c r="M3" t="s" s="903">
        <v>189</v>
      </c>
      <c r="N3" t="s" s="903">
        <v>190</v>
      </c>
      <c r="O3" t="s" s="903">
        <v>191</v>
      </c>
      <c r="P3" t="s" s="903">
        <v>192</v>
      </c>
      <c r="Q3" t="s" s="903">
        <v>193</v>
      </c>
      <c r="R3" t="s" s="857">
        <v>179</v>
      </c>
      <c r="S3" s="860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1"/>
    </row>
    <row r="4" ht="23.15" customHeight="1">
      <c r="A4" s="861"/>
      <c r="B4" s="862"/>
      <c r="C4" t="s" s="904">
        <f>'DELTA GRP'!D12</f>
        <v>1770</v>
      </c>
      <c r="D4" t="s" s="905">
        <f>'DELTA GRP'!E12</f>
        <v>1771</v>
      </c>
      <c r="E4" s="864">
        <f>IF('DELTA GRP'!AB12=0,0,'DELTA GRP'!AB12)+IF('DELTA GRP'!AB$26=0,0,'DELTA GRP'!AB$26)</f>
        <v>0</v>
      </c>
      <c r="F4" s="864">
        <f>IF('DELTA GRP'!AC12=0,0,'DELTA GRP'!AC12)+IF('DELTA GRP'!AC$26=0,0,'DELTA GRP'!AC$26)</f>
        <v>0</v>
      </c>
      <c r="G4" s="864">
        <f>IF('DELTA GRP'!AD12=0,0,'DELTA GRP'!AD12)+IF('DELTA GRP'!AD$26=0,0,'DELTA GRP'!AD$26)</f>
        <v>0</v>
      </c>
      <c r="H4" s="864">
        <f>IF('DELTA GRP'!AE12=0,0,'DELTA GRP'!AE12)+IF('DELTA GRP'!AE$26=0,0,'DELTA GRP'!AE$26)</f>
        <v>0</v>
      </c>
      <c r="I4" s="864">
        <f>IF('DELTA GRP'!AF12=0,0,'DELTA GRP'!AF12)+IF('DELTA GRP'!AF$26=0,0,'DELTA GRP'!AF$26)</f>
        <v>0</v>
      </c>
      <c r="J4" s="864">
        <f>IF('DELTA GRP'!AG12=0,0,'DELTA GRP'!AG12)+IF('DELTA GRP'!AG$26=0,0,'DELTA GRP'!AG$26)</f>
        <v>0</v>
      </c>
      <c r="K4" s="864">
        <f>IF('DELTA GRP'!AH12=0,0,'DELTA GRP'!AH12)+IF('DELTA GRP'!AH$26=0,0,'DELTA GRP'!AH$26)</f>
        <v>0</v>
      </c>
      <c r="L4" s="864">
        <f>IF('DELTA GRP'!AI12=0,0,'DELTA GRP'!AI12)+IF('DELTA GRP'!AI$26=0,0,'DELTA GRP'!AI$26)</f>
        <v>0</v>
      </c>
      <c r="M4" s="864">
        <f>IF('DELTA GRP'!AJ12=0,0,'DELTA GRP'!AJ12)+IF('DELTA GRP'!AJ$26=0,0,'DELTA GRP'!AJ$26)</f>
        <v>0</v>
      </c>
      <c r="N4" s="864">
        <f>IF('DELTA GRP'!AK12=0,0,'DELTA GRP'!AK12)+IF('DELTA GRP'!AK$26=0,0,'DELTA GRP'!AK$26)</f>
        <v>0</v>
      </c>
      <c r="O4" s="864">
        <f>IF('DELTA GRP'!AL12=0,0,'DELTA GRP'!AL12)+IF('DELTA GRP'!AL$26=0,0,'DELTA GRP'!AL$26)</f>
        <v>0</v>
      </c>
      <c r="P4" s="864">
        <f>IF('DELTA GRP'!AM12=0,0,'DELTA GRP'!AM12)+IF('DELTA GRP'!AM$26=0,0,'DELTA GRP'!AM$26)</f>
        <v>0</v>
      </c>
      <c r="Q4" s="864">
        <f>IF('DELTA GRP'!AN12=0,0,'DELTA GRP'!AN12)+IF('DELTA GRP'!AN$26=0,0,'DELTA GRP'!AN$26)</f>
        <v>0</v>
      </c>
      <c r="R4" s="864">
        <f>SUM(E4:Q4)</f>
        <v>0</v>
      </c>
      <c r="S4" s="860"/>
      <c r="T4" s="79"/>
      <c r="U4" s="79"/>
      <c r="V4" s="79"/>
      <c r="W4" s="79"/>
      <c r="X4" s="79"/>
      <c r="Y4" s="79"/>
      <c r="Z4" s="79"/>
      <c r="AA4" s="79"/>
      <c r="AB4" s="79"/>
      <c r="AC4" s="79"/>
      <c r="AD4" s="79"/>
      <c r="AE4" s="79"/>
      <c r="AF4" s="79"/>
      <c r="AG4" s="79"/>
      <c r="AH4" s="79"/>
      <c r="AI4" s="79"/>
      <c r="AJ4" s="79"/>
      <c r="AK4" s="79"/>
      <c r="AL4" s="791"/>
    </row>
    <row r="5" ht="23.15" customHeight="1">
      <c r="A5" s="865"/>
      <c r="B5" s="866">
        <f>SUM(C5:P5)</f>
        <v>0</v>
      </c>
      <c r="C5" t="s" s="904">
        <f>'DELTA GRP'!D13</f>
        <v>1772</v>
      </c>
      <c r="D5" t="s" s="905">
        <f>'DELTA GRP'!E13</f>
        <v>1771</v>
      </c>
      <c r="E5" s="864">
        <f>IF('DELTA GRP'!AB13=0,0,'DELTA GRP'!AB13)+IF('DELTA GRP'!AB$26=0,0,'DELTA GRP'!AB$26)</f>
        <v>0</v>
      </c>
      <c r="F5" s="864">
        <f>IF('DELTA GRP'!AC13=0,0,'DELTA GRP'!AC13)+IF('DELTA GRP'!AC$26=0,0,'DELTA GRP'!AC$26)</f>
        <v>0</v>
      </c>
      <c r="G5" s="864">
        <f>IF('DELTA GRP'!AD13=0,0,'DELTA GRP'!AD13)+IF('DELTA GRP'!AD$26=0,0,'DELTA GRP'!AD$26)</f>
        <v>0</v>
      </c>
      <c r="H5" s="864">
        <f>IF('DELTA GRP'!AE13=0,0,'DELTA GRP'!AE13)+IF('DELTA GRP'!AE$26=0,0,'DELTA GRP'!AE$26)</f>
        <v>0</v>
      </c>
      <c r="I5" s="864">
        <f>IF('DELTA GRP'!AF13=0,0,'DELTA GRP'!AF13)+IF('DELTA GRP'!AF$26=0,0,'DELTA GRP'!AF$26)</f>
        <v>0</v>
      </c>
      <c r="J5" s="864">
        <f>IF('DELTA GRP'!AG13=0,0,'DELTA GRP'!AG13)+IF('DELTA GRP'!AG$26=0,0,'DELTA GRP'!AG$26)</f>
        <v>0</v>
      </c>
      <c r="K5" s="864">
        <f>IF('DELTA GRP'!AH13=0,0,'DELTA GRP'!AH13)+IF('DELTA GRP'!AH$26=0,0,'DELTA GRP'!AH$26)</f>
        <v>0</v>
      </c>
      <c r="L5" s="864">
        <f>IF('DELTA GRP'!AI13=0,0,'DELTA GRP'!AI13)+IF('DELTA GRP'!AI$26=0,0,'DELTA GRP'!AI$26)</f>
        <v>0</v>
      </c>
      <c r="M5" s="864">
        <f>IF('DELTA GRP'!AJ13=0,0,'DELTA GRP'!AJ13)+IF('DELTA GRP'!AJ$26=0,0,'DELTA GRP'!AJ$26)</f>
        <v>0</v>
      </c>
      <c r="N5" s="864">
        <f>IF('DELTA GRP'!AK13=0,0,'DELTA GRP'!AK13)+IF('DELTA GRP'!AK$26=0,0,'DELTA GRP'!AK$26)</f>
        <v>0</v>
      </c>
      <c r="O5" s="864">
        <f>IF('DELTA GRP'!AL13=0,0,'DELTA GRP'!AL13)+IF('DELTA GRP'!AL$26=0,0,'DELTA GRP'!AL$26)</f>
        <v>0</v>
      </c>
      <c r="P5" s="864">
        <f>IF('DELTA GRP'!AM13=0,0,'DELTA GRP'!AM13)+IF('DELTA GRP'!AM$26=0,0,'DELTA GRP'!AM$26)</f>
        <v>0</v>
      </c>
      <c r="Q5" s="864">
        <f>IF('DELTA GRP'!AN13=0,0,'DELTA GRP'!AN13)+IF('DELTA GRP'!AN$26=0,0,'DELTA GRP'!AN$26)</f>
        <v>0</v>
      </c>
      <c r="R5" s="864">
        <f>SUM(E5:Q5)</f>
        <v>0</v>
      </c>
      <c r="S5" s="860"/>
      <c r="T5" s="79"/>
      <c r="U5" s="79"/>
      <c r="V5" s="79"/>
      <c r="W5" s="79"/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1"/>
    </row>
    <row r="6" ht="23.15" customHeight="1">
      <c r="A6" s="787">
        <f>B6*'DELTA GRP'!X12</f>
        <v>0</v>
      </c>
      <c r="B6" s="866">
        <f>SUM(C6:P6)</f>
        <v>0</v>
      </c>
      <c r="C6" t="s" s="904">
        <f>'DELTA GRP'!D14</f>
        <v>1773</v>
      </c>
      <c r="D6" t="s" s="905">
        <f>'DELTA GRP'!E14</f>
        <v>1771</v>
      </c>
      <c r="E6" s="864">
        <f>IF('DELTA GRP'!AB14=0,0,'DELTA GRP'!AB14)+IF('DELTA GRP'!AB$26=0,0,'DELTA GRP'!AB$26)</f>
        <v>0</v>
      </c>
      <c r="F6" s="864">
        <f>IF('DELTA GRP'!AC14=0,0,'DELTA GRP'!AC14)+IF('DELTA GRP'!AC$26=0,0,'DELTA GRP'!AC$26)</f>
        <v>0</v>
      </c>
      <c r="G6" s="864">
        <f>IF('DELTA GRP'!AD14=0,0,'DELTA GRP'!AD14)+IF('DELTA GRP'!AD$26=0,0,'DELTA GRP'!AD$26)</f>
        <v>0</v>
      </c>
      <c r="H6" s="864">
        <f>IF('DELTA GRP'!AE14=0,0,'DELTA GRP'!AE14)+IF('DELTA GRP'!AE$26=0,0,'DELTA GRP'!AE$26)</f>
        <v>0</v>
      </c>
      <c r="I6" s="864">
        <f>IF('DELTA GRP'!AF14=0,0,'DELTA GRP'!AF14)+IF('DELTA GRP'!AF$26=0,0,'DELTA GRP'!AF$26)</f>
        <v>0</v>
      </c>
      <c r="J6" s="864">
        <f>IF('DELTA GRP'!AG14=0,0,'DELTA GRP'!AG14)+IF('DELTA GRP'!AG$26=0,0,'DELTA GRP'!AG$26)</f>
        <v>0</v>
      </c>
      <c r="K6" s="864">
        <f>IF('DELTA GRP'!AH14=0,0,'DELTA GRP'!AH14)+IF('DELTA GRP'!AH$26=0,0,'DELTA GRP'!AH$26)</f>
        <v>0</v>
      </c>
      <c r="L6" s="864">
        <f>IF('DELTA GRP'!AI14=0,0,'DELTA GRP'!AI14)+IF('DELTA GRP'!AI$26=0,0,'DELTA GRP'!AI$26)</f>
        <v>0</v>
      </c>
      <c r="M6" s="864">
        <f>IF('DELTA GRP'!AJ14=0,0,'DELTA GRP'!AJ14)+IF('DELTA GRP'!AJ$26=0,0,'DELTA GRP'!AJ$26)</f>
        <v>0</v>
      </c>
      <c r="N6" s="864">
        <f>IF('DELTA GRP'!AK14=0,0,'DELTA GRP'!AK14)+IF('DELTA GRP'!AK$26=0,0,'DELTA GRP'!AK$26)</f>
        <v>0</v>
      </c>
      <c r="O6" s="864">
        <f>IF('DELTA GRP'!AL14=0,0,'DELTA GRP'!AL14)+IF('DELTA GRP'!AL$26=0,0,'DELTA GRP'!AL$26)</f>
        <v>0</v>
      </c>
      <c r="P6" s="864">
        <f>IF('DELTA GRP'!AM14=0,0,'DELTA GRP'!AM14)+IF('DELTA GRP'!AM$26=0,0,'DELTA GRP'!AM$26)</f>
        <v>0</v>
      </c>
      <c r="Q6" s="864">
        <f>IF('DELTA GRP'!AN14=0,0,'DELTA GRP'!AN14)+IF('DELTA GRP'!AN$26=0,0,'DELTA GRP'!AN$26)</f>
        <v>0</v>
      </c>
      <c r="R6" s="864">
        <f>SUM(E6:Q6)</f>
        <v>0</v>
      </c>
      <c r="S6" s="860"/>
      <c r="T6" s="79"/>
      <c r="U6" s="79"/>
      <c r="V6" s="79"/>
      <c r="W6" s="79"/>
      <c r="X6" s="79"/>
      <c r="Y6" s="79"/>
      <c r="Z6" s="79"/>
      <c r="AA6" s="79"/>
      <c r="AB6" s="79"/>
      <c r="AC6" s="79"/>
      <c r="AD6" s="79"/>
      <c r="AE6" s="79"/>
      <c r="AF6" s="79"/>
      <c r="AG6" s="79"/>
      <c r="AH6" s="79"/>
      <c r="AI6" s="79"/>
      <c r="AJ6" s="79"/>
      <c r="AK6" s="79"/>
      <c r="AL6" s="791"/>
    </row>
    <row r="7" ht="23.15" customHeight="1">
      <c r="A7" s="865"/>
      <c r="B7" s="866">
        <f>SUM(C7:P7)</f>
        <v>0</v>
      </c>
      <c r="C7" t="s" s="904">
        <f>'DELTA GRP'!D15</f>
        <v>1774</v>
      </c>
      <c r="D7" t="s" s="905">
        <f>'DELTA GRP'!E15</f>
        <v>1771</v>
      </c>
      <c r="E7" s="864">
        <f>IF('DELTA GRP'!AB15=0,0,'DELTA GRP'!AB15)+IF('DELTA GRP'!AB$26=0,0,'DELTA GRP'!AB$26)</f>
        <v>0</v>
      </c>
      <c r="F7" s="864">
        <f>IF('DELTA GRP'!AC15=0,0,'DELTA GRP'!AC15)+IF('DELTA GRP'!AC$26=0,0,'DELTA GRP'!AC$26)</f>
        <v>0</v>
      </c>
      <c r="G7" s="864">
        <f>IF('DELTA GRP'!AD15=0,0,'DELTA GRP'!AD15)+IF('DELTA GRP'!AD$26=0,0,'DELTA GRP'!AD$26)</f>
        <v>0</v>
      </c>
      <c r="H7" s="864">
        <f>IF('DELTA GRP'!AE15=0,0,'DELTA GRP'!AE15)+IF('DELTA GRP'!AE$26=0,0,'DELTA GRP'!AE$26)</f>
        <v>0</v>
      </c>
      <c r="I7" s="864">
        <f>IF('DELTA GRP'!AF15=0,0,'DELTA GRP'!AF15)+IF('DELTA GRP'!AF$26=0,0,'DELTA GRP'!AF$26)</f>
        <v>0</v>
      </c>
      <c r="J7" s="864">
        <f>IF('DELTA GRP'!AG15=0,0,'DELTA GRP'!AG15)+IF('DELTA GRP'!AG$26=0,0,'DELTA GRP'!AG$26)</f>
        <v>0</v>
      </c>
      <c r="K7" s="864">
        <f>IF('DELTA GRP'!AH15=0,0,'DELTA GRP'!AH15)+IF('DELTA GRP'!AH$26=0,0,'DELTA GRP'!AH$26)</f>
        <v>0</v>
      </c>
      <c r="L7" s="864">
        <f>IF('DELTA GRP'!AI15=0,0,'DELTA GRP'!AI15)+IF('DELTA GRP'!AI$26=0,0,'DELTA GRP'!AI$26)</f>
        <v>0</v>
      </c>
      <c r="M7" s="864">
        <f>IF('DELTA GRP'!AJ15=0,0,'DELTA GRP'!AJ15)+IF('DELTA GRP'!AJ$26=0,0,'DELTA GRP'!AJ$26)</f>
        <v>0</v>
      </c>
      <c r="N7" s="864">
        <f>IF('DELTA GRP'!AK15=0,0,'DELTA GRP'!AK15)+IF('DELTA GRP'!AK$26=0,0,'DELTA GRP'!AK$26)</f>
        <v>0</v>
      </c>
      <c r="O7" s="864">
        <f>IF('DELTA GRP'!AL15=0,0,'DELTA GRP'!AL15)+IF('DELTA GRP'!AL$26=0,0,'DELTA GRP'!AL$26)</f>
        <v>0</v>
      </c>
      <c r="P7" s="864">
        <f>IF('DELTA GRP'!AM15=0,0,'DELTA GRP'!AM15)+IF('DELTA GRP'!AM$26=0,0,'DELTA GRP'!AM$26)</f>
        <v>0</v>
      </c>
      <c r="Q7" s="864">
        <f>IF('DELTA GRP'!AN15=0,0,'DELTA GRP'!AN15)+IF('DELTA GRP'!AN$26=0,0,'DELTA GRP'!AN$26)</f>
        <v>0</v>
      </c>
      <c r="R7" s="864">
        <f>SUM(E7:Q7)</f>
        <v>0</v>
      </c>
      <c r="S7" s="860"/>
      <c r="T7" s="79"/>
      <c r="U7" s="79"/>
      <c r="V7" s="79"/>
      <c r="W7" s="79"/>
      <c r="X7" s="79"/>
      <c r="Y7" s="79"/>
      <c r="Z7" s="79"/>
      <c r="AA7" s="79"/>
      <c r="AB7" s="79"/>
      <c r="AC7" s="79"/>
      <c r="AD7" s="79"/>
      <c r="AE7" s="79"/>
      <c r="AF7" s="79"/>
      <c r="AG7" s="79"/>
      <c r="AH7" s="79"/>
      <c r="AI7" s="79"/>
      <c r="AJ7" s="79"/>
      <c r="AK7" s="79"/>
      <c r="AL7" s="791"/>
    </row>
    <row r="8" ht="23.15" customHeight="1">
      <c r="A8" s="865"/>
      <c r="B8" s="866">
        <f>SUM(C8:P8)</f>
        <v>0</v>
      </c>
      <c r="C8" t="s" s="904">
        <f>'DELTA GRP'!D16</f>
        <v>1775</v>
      </c>
      <c r="D8" t="s" s="905">
        <f>'DELTA GRP'!E16</f>
        <v>1771</v>
      </c>
      <c r="E8" s="864">
        <f>IF('DELTA GRP'!AB16=0,0,'DELTA GRP'!AB16)+IF('DELTA GRP'!AB$26=0,0,'DELTA GRP'!AB$26)</f>
        <v>0</v>
      </c>
      <c r="F8" s="864">
        <f>IF('DELTA GRP'!AC16=0,0,'DELTA GRP'!AC16)+IF('DELTA GRP'!AC$26=0,0,'DELTA GRP'!AC$26)</f>
        <v>0</v>
      </c>
      <c r="G8" s="864">
        <f>IF('DELTA GRP'!AD16=0,0,'DELTA GRP'!AD16)+IF('DELTA GRP'!AD$26=0,0,'DELTA GRP'!AD$26)</f>
        <v>0</v>
      </c>
      <c r="H8" s="864">
        <f>IF('DELTA GRP'!AE16=0,0,'DELTA GRP'!AE16)+IF('DELTA GRP'!AE$26=0,0,'DELTA GRP'!AE$26)</f>
        <v>0</v>
      </c>
      <c r="I8" s="864">
        <f>IF('DELTA GRP'!AF16=0,0,'DELTA GRP'!AF16)+IF('DELTA GRP'!AF$26=0,0,'DELTA GRP'!AF$26)</f>
        <v>0</v>
      </c>
      <c r="J8" s="864">
        <f>IF('DELTA GRP'!AG16=0,0,'DELTA GRP'!AG16)+IF('DELTA GRP'!AG$26=0,0,'DELTA GRP'!AG$26)</f>
        <v>0</v>
      </c>
      <c r="K8" s="864">
        <f>IF('DELTA GRP'!AH16=0,0,'DELTA GRP'!AH16)+IF('DELTA GRP'!AH$26=0,0,'DELTA GRP'!AH$26)</f>
        <v>0</v>
      </c>
      <c r="L8" s="864">
        <f>IF('DELTA GRP'!AI16=0,0,'DELTA GRP'!AI16)+IF('DELTA GRP'!AI$26=0,0,'DELTA GRP'!AI$26)</f>
        <v>0</v>
      </c>
      <c r="M8" s="864">
        <f>IF('DELTA GRP'!AJ16=0,0,'DELTA GRP'!AJ16)+IF('DELTA GRP'!AJ$26=0,0,'DELTA GRP'!AJ$26)</f>
        <v>0</v>
      </c>
      <c r="N8" s="864">
        <f>IF('DELTA GRP'!AK16=0,0,'DELTA GRP'!AK16)+IF('DELTA GRP'!AK$26=0,0,'DELTA GRP'!AK$26)</f>
        <v>0</v>
      </c>
      <c r="O8" s="864">
        <f>IF('DELTA GRP'!AL16=0,0,'DELTA GRP'!AL16)+IF('DELTA GRP'!AL$26=0,0,'DELTA GRP'!AL$26)</f>
        <v>0</v>
      </c>
      <c r="P8" s="864">
        <f>IF('DELTA GRP'!AM16=0,0,'DELTA GRP'!AM16)+IF('DELTA GRP'!AM$26=0,0,'DELTA GRP'!AM$26)</f>
        <v>0</v>
      </c>
      <c r="Q8" s="864">
        <f>IF('DELTA GRP'!AN16=0,0,'DELTA GRP'!AN16)+IF('DELTA GRP'!AN$26=0,0,'DELTA GRP'!AN$26)</f>
        <v>0</v>
      </c>
      <c r="R8" s="864">
        <f>SUM(E8:Q8)</f>
        <v>0</v>
      </c>
      <c r="S8" s="860"/>
      <c r="T8" s="79"/>
      <c r="U8" s="79"/>
      <c r="V8" s="79"/>
      <c r="W8" s="79"/>
      <c r="X8" s="79"/>
      <c r="Y8" s="79"/>
      <c r="Z8" s="79"/>
      <c r="AA8" s="79"/>
      <c r="AB8" s="79"/>
      <c r="AC8" s="79"/>
      <c r="AD8" s="79"/>
      <c r="AE8" s="79"/>
      <c r="AF8" s="79"/>
      <c r="AG8" s="79"/>
      <c r="AH8" s="79"/>
      <c r="AI8" s="79"/>
      <c r="AJ8" s="79"/>
      <c r="AK8" s="79"/>
      <c r="AL8" s="791"/>
    </row>
    <row r="9" ht="23.15" customHeight="1">
      <c r="A9" s="865"/>
      <c r="B9" s="866">
        <f>SUM(C9:P9)</f>
        <v>0</v>
      </c>
      <c r="C9" t="s" s="904">
        <f>'DELTA GRP'!D17</f>
        <v>1776</v>
      </c>
      <c r="D9" t="s" s="905">
        <f>'DELTA GRP'!E17</f>
        <v>1771</v>
      </c>
      <c r="E9" s="864">
        <f>IF('DELTA GRP'!AB17=0,0,'DELTA GRP'!AB17)+IF('DELTA GRP'!AB$26=0,0,'DELTA GRP'!AB$26)</f>
        <v>0</v>
      </c>
      <c r="F9" s="864">
        <f>IF('DELTA GRP'!AC17=0,0,'DELTA GRP'!AC17)+IF('DELTA GRP'!AC$26=0,0,'DELTA GRP'!AC$26)</f>
        <v>0</v>
      </c>
      <c r="G9" s="864">
        <f>IF('DELTA GRP'!AD17=0,0,'DELTA GRP'!AD17)+IF('DELTA GRP'!AD$26=0,0,'DELTA GRP'!AD$26)</f>
        <v>0</v>
      </c>
      <c r="H9" s="864">
        <f>IF('DELTA GRP'!AE17=0,0,'DELTA GRP'!AE17)+IF('DELTA GRP'!AE$26=0,0,'DELTA GRP'!AE$26)</f>
        <v>0</v>
      </c>
      <c r="I9" s="864">
        <f>IF('DELTA GRP'!AF17=0,0,'DELTA GRP'!AF17)+IF('DELTA GRP'!AF$26=0,0,'DELTA GRP'!AF$26)</f>
        <v>0</v>
      </c>
      <c r="J9" s="864">
        <f>IF('DELTA GRP'!AG17=0,0,'DELTA GRP'!AG17)+IF('DELTA GRP'!AG$26=0,0,'DELTA GRP'!AG$26)</f>
        <v>0</v>
      </c>
      <c r="K9" s="864">
        <f>IF('DELTA GRP'!AH17=0,0,'DELTA GRP'!AH17)+IF('DELTA GRP'!AH$26=0,0,'DELTA GRP'!AH$26)</f>
        <v>0</v>
      </c>
      <c r="L9" s="864">
        <f>IF('DELTA GRP'!AI17=0,0,'DELTA GRP'!AI17)+IF('DELTA GRP'!AI$26=0,0,'DELTA GRP'!AI$26)</f>
        <v>0</v>
      </c>
      <c r="M9" s="864">
        <f>IF('DELTA GRP'!AJ17=0,0,'DELTA GRP'!AJ17)+IF('DELTA GRP'!AJ$26=0,0,'DELTA GRP'!AJ$26)</f>
        <v>0</v>
      </c>
      <c r="N9" s="864">
        <f>IF('DELTA GRP'!AK17=0,0,'DELTA GRP'!AK17)+IF('DELTA GRP'!AK$26=0,0,'DELTA GRP'!AK$26)</f>
        <v>0</v>
      </c>
      <c r="O9" s="864">
        <f>IF('DELTA GRP'!AL17=0,0,'DELTA GRP'!AL17)+IF('DELTA GRP'!AL$26=0,0,'DELTA GRP'!AL$26)</f>
        <v>0</v>
      </c>
      <c r="P9" s="864">
        <f>IF('DELTA GRP'!AM17=0,0,'DELTA GRP'!AM17)+IF('DELTA GRP'!AM$26=0,0,'DELTA GRP'!AM$26)</f>
        <v>0</v>
      </c>
      <c r="Q9" s="864">
        <f>IF('DELTA GRP'!AN17=0,0,'DELTA GRP'!AN17)+IF('DELTA GRP'!AN$26=0,0,'DELTA GRP'!AN$26)</f>
        <v>0</v>
      </c>
      <c r="R9" s="864">
        <f>SUM(E9:Q9)</f>
        <v>0</v>
      </c>
      <c r="S9" s="860"/>
      <c r="T9" s="79"/>
      <c r="U9" s="79"/>
      <c r="V9" s="79"/>
      <c r="W9" s="79"/>
      <c r="X9" s="79"/>
      <c r="Y9" s="79"/>
      <c r="Z9" s="79"/>
      <c r="AA9" s="79"/>
      <c r="AB9" s="79"/>
      <c r="AC9" s="79"/>
      <c r="AD9" s="79"/>
      <c r="AE9" s="79"/>
      <c r="AF9" s="79"/>
      <c r="AG9" s="79"/>
      <c r="AH9" s="79"/>
      <c r="AI9" s="79"/>
      <c r="AJ9" s="79"/>
      <c r="AK9" s="79"/>
      <c r="AL9" s="791"/>
    </row>
    <row r="10" ht="23.15" customHeight="1">
      <c r="A10" s="787">
        <f>B10*'DELTA GRP'!X14</f>
        <v>0</v>
      </c>
      <c r="B10" s="866">
        <f>SUM(C10:P10)</f>
        <v>0</v>
      </c>
      <c r="C10" t="s" s="904">
        <f>'DELTA GRP'!D18</f>
        <v>1777</v>
      </c>
      <c r="D10" t="s" s="905">
        <f>'DELTA GRP'!E18</f>
        <v>1771</v>
      </c>
      <c r="E10" s="864">
        <f>IF('DELTA GRP'!AB18=0,0,'DELTA GRP'!AB18)+IF('DELTA GRP'!AB$26=0,0,'DELTA GRP'!AB$26)</f>
        <v>0</v>
      </c>
      <c r="F10" s="864">
        <f>IF('DELTA GRP'!AC18=0,0,'DELTA GRP'!AC18)+IF('DELTA GRP'!AC$26=0,0,'DELTA GRP'!AC$26)</f>
        <v>0</v>
      </c>
      <c r="G10" s="864">
        <f>IF('DELTA GRP'!AD18=0,0,'DELTA GRP'!AD18)+IF('DELTA GRP'!AD$26=0,0,'DELTA GRP'!AD$26)</f>
        <v>0</v>
      </c>
      <c r="H10" s="864">
        <f>IF('DELTA GRP'!AE18=0,0,'DELTA GRP'!AE18)+IF('DELTA GRP'!AE$26=0,0,'DELTA GRP'!AE$26)</f>
        <v>0</v>
      </c>
      <c r="I10" s="864">
        <f>IF('DELTA GRP'!AF18=0,0,'DELTA GRP'!AF18)+IF('DELTA GRP'!AF$26=0,0,'DELTA GRP'!AF$26)</f>
        <v>0</v>
      </c>
      <c r="J10" s="864">
        <f>IF('DELTA GRP'!AG18=0,0,'DELTA GRP'!AG18)+IF('DELTA GRP'!AG$26=0,0,'DELTA GRP'!AG$26)</f>
        <v>0</v>
      </c>
      <c r="K10" s="864">
        <f>IF('DELTA GRP'!AH18=0,0,'DELTA GRP'!AH18)+IF('DELTA GRP'!AH$26=0,0,'DELTA GRP'!AH$26)</f>
        <v>0</v>
      </c>
      <c r="L10" s="864">
        <f>IF('DELTA GRP'!AI18=0,0,'DELTA GRP'!AI18)+IF('DELTA GRP'!AI$26=0,0,'DELTA GRP'!AI$26)</f>
        <v>0</v>
      </c>
      <c r="M10" s="864">
        <f>IF('DELTA GRP'!AJ18=0,0,'DELTA GRP'!AJ18)+IF('DELTA GRP'!AJ$26=0,0,'DELTA GRP'!AJ$26)</f>
        <v>0</v>
      </c>
      <c r="N10" s="864">
        <f>IF('DELTA GRP'!AK18=0,0,'DELTA GRP'!AK18)+IF('DELTA GRP'!AK$26=0,0,'DELTA GRP'!AK$26)</f>
        <v>0</v>
      </c>
      <c r="O10" s="864">
        <f>IF('DELTA GRP'!AL18=0,0,'DELTA GRP'!AL18)+IF('DELTA GRP'!AL$26=0,0,'DELTA GRP'!AL$26)</f>
        <v>0</v>
      </c>
      <c r="P10" s="864">
        <f>IF('DELTA GRP'!AM18=0,0,'DELTA GRP'!AM18)+IF('DELTA GRP'!AM$26=0,0,'DELTA GRP'!AM$26)</f>
        <v>0</v>
      </c>
      <c r="Q10" s="864">
        <f>IF('DELTA GRP'!AN18=0,0,'DELTA GRP'!AN18)+IF('DELTA GRP'!AN$26=0,0,'DELTA GRP'!AN$26)</f>
        <v>0</v>
      </c>
      <c r="R10" s="864">
        <f>SUM(E10:Q10)</f>
        <v>0</v>
      </c>
      <c r="S10" s="860"/>
      <c r="T10" s="79"/>
      <c r="U10" s="79"/>
      <c r="V10" s="79"/>
      <c r="W10" s="79"/>
      <c r="X10" s="79"/>
      <c r="Y10" s="79"/>
      <c r="Z10" s="79"/>
      <c r="AA10" s="79"/>
      <c r="AB10" s="79"/>
      <c r="AC10" s="79"/>
      <c r="AD10" s="79"/>
      <c r="AE10" s="79"/>
      <c r="AF10" s="79"/>
      <c r="AG10" s="79"/>
      <c r="AH10" s="79"/>
      <c r="AI10" s="79"/>
      <c r="AJ10" s="79"/>
      <c r="AK10" s="79"/>
      <c r="AL10" s="791"/>
    </row>
    <row r="11" ht="23.15" customHeight="1">
      <c r="A11" s="865"/>
      <c r="B11" s="866">
        <f>SUM(C11:P11)</f>
        <v>0</v>
      </c>
      <c r="C11" t="s" s="904">
        <f>'DELTA GRP'!D19</f>
        <v>1778</v>
      </c>
      <c r="D11" t="s" s="905">
        <f>'DELTA GRP'!E19</f>
        <v>1771</v>
      </c>
      <c r="E11" s="864">
        <f>IF('DELTA GRP'!AB19=0,0,'DELTA GRP'!AB19)+IF('DELTA GRP'!AB$26=0,0,'DELTA GRP'!AB$26)</f>
        <v>0</v>
      </c>
      <c r="F11" s="864">
        <f>IF('DELTA GRP'!AC19=0,0,'DELTA GRP'!AC19)+IF('DELTA GRP'!AC$26=0,0,'DELTA GRP'!AC$26)</f>
        <v>0</v>
      </c>
      <c r="G11" s="864">
        <f>IF('DELTA GRP'!AD19=0,0,'DELTA GRP'!AD19)+IF('DELTA GRP'!AD$26=0,0,'DELTA GRP'!AD$26)</f>
        <v>0</v>
      </c>
      <c r="H11" s="864">
        <f>IF('DELTA GRP'!AE19=0,0,'DELTA GRP'!AE19)+IF('DELTA GRP'!AE$26=0,0,'DELTA GRP'!AE$26)</f>
        <v>0</v>
      </c>
      <c r="I11" s="864">
        <f>IF('DELTA GRP'!AF19=0,0,'DELTA GRP'!AF19)+IF('DELTA GRP'!AF$26=0,0,'DELTA GRP'!AF$26)</f>
        <v>0</v>
      </c>
      <c r="J11" s="864">
        <f>IF('DELTA GRP'!AG19=0,0,'DELTA GRP'!AG19)+IF('DELTA GRP'!AG$26=0,0,'DELTA GRP'!AG$26)</f>
        <v>0</v>
      </c>
      <c r="K11" s="864">
        <f>IF('DELTA GRP'!AH19=0,0,'DELTA GRP'!AH19)+IF('DELTA GRP'!AH$26=0,0,'DELTA GRP'!AH$26)</f>
        <v>0</v>
      </c>
      <c r="L11" s="864">
        <f>IF('DELTA GRP'!AI19=0,0,'DELTA GRP'!AI19)+IF('DELTA GRP'!AI$26=0,0,'DELTA GRP'!AI$26)</f>
        <v>0</v>
      </c>
      <c r="M11" s="864">
        <f>IF('DELTA GRP'!AJ19=0,0,'DELTA GRP'!AJ19)+IF('DELTA GRP'!AJ$26=0,0,'DELTA GRP'!AJ$26)</f>
        <v>0</v>
      </c>
      <c r="N11" s="864">
        <f>IF('DELTA GRP'!AK19=0,0,'DELTA GRP'!AK19)+IF('DELTA GRP'!AK$26=0,0,'DELTA GRP'!AK$26)</f>
        <v>0</v>
      </c>
      <c r="O11" s="864">
        <f>IF('DELTA GRP'!AL19=0,0,'DELTA GRP'!AL19)+IF('DELTA GRP'!AL$26=0,0,'DELTA GRP'!AL$26)</f>
        <v>0</v>
      </c>
      <c r="P11" s="864">
        <f>IF('DELTA GRP'!AM19=0,0,'DELTA GRP'!AM19)+IF('DELTA GRP'!AM$26=0,0,'DELTA GRP'!AM$26)</f>
        <v>0</v>
      </c>
      <c r="Q11" s="864">
        <f>IF('DELTA GRP'!AN19=0,0,'DELTA GRP'!AN19)+IF('DELTA GRP'!AN$26=0,0,'DELTA GRP'!AN$26)</f>
        <v>0</v>
      </c>
      <c r="R11" s="864">
        <f>SUM(E11:Q11)</f>
        <v>0</v>
      </c>
      <c r="S11" s="860"/>
      <c r="T11" s="79"/>
      <c r="U11" s="79"/>
      <c r="V11" s="79"/>
      <c r="W11" s="79"/>
      <c r="X11" s="79"/>
      <c r="Y11" s="79"/>
      <c r="Z11" s="79"/>
      <c r="AA11" s="79"/>
      <c r="AB11" s="79"/>
      <c r="AC11" s="79"/>
      <c r="AD11" s="79"/>
      <c r="AE11" s="79"/>
      <c r="AF11" s="79"/>
      <c r="AG11" s="79"/>
      <c r="AH11" s="79"/>
      <c r="AI11" s="79"/>
      <c r="AJ11" s="79"/>
      <c r="AK11" s="79"/>
      <c r="AL11" s="791"/>
    </row>
    <row r="12" ht="23.15" customHeight="1">
      <c r="A12" s="865"/>
      <c r="B12" s="866">
        <f>SUM(C12:P12)</f>
        <v>0</v>
      </c>
      <c r="C12" t="s" s="904">
        <f>'DELTA GRP'!D20</f>
        <v>1779</v>
      </c>
      <c r="D12" t="s" s="905">
        <f>'DELTA GRP'!E20</f>
        <v>1771</v>
      </c>
      <c r="E12" s="864">
        <f>IF('DELTA GRP'!AB20=0,0,'DELTA GRP'!AB20)+IF('DELTA GRP'!AB$26=0,0,'DELTA GRP'!AB$26)</f>
        <v>0</v>
      </c>
      <c r="F12" s="864">
        <f>IF('DELTA GRP'!AC20=0,0,'DELTA GRP'!AC20)+IF('DELTA GRP'!AC$26=0,0,'DELTA GRP'!AC$26)</f>
        <v>0</v>
      </c>
      <c r="G12" s="864">
        <f>IF('DELTA GRP'!AD20=0,0,'DELTA GRP'!AD20)+IF('DELTA GRP'!AD$26=0,0,'DELTA GRP'!AD$26)</f>
        <v>0</v>
      </c>
      <c r="H12" s="864">
        <f>IF('DELTA GRP'!AE20=0,0,'DELTA GRP'!AE20)+IF('DELTA GRP'!AE$26=0,0,'DELTA GRP'!AE$26)</f>
        <v>0</v>
      </c>
      <c r="I12" s="864">
        <f>IF('DELTA GRP'!AF20=0,0,'DELTA GRP'!AF20)+IF('DELTA GRP'!AF$26=0,0,'DELTA GRP'!AF$26)</f>
        <v>0</v>
      </c>
      <c r="J12" s="864">
        <f>IF('DELTA GRP'!AG20=0,0,'DELTA GRP'!AG20)+IF('DELTA GRP'!AG$26=0,0,'DELTA GRP'!AG$26)</f>
        <v>0</v>
      </c>
      <c r="K12" s="864">
        <f>IF('DELTA GRP'!AH20=0,0,'DELTA GRP'!AH20)+IF('DELTA GRP'!AH$26=0,0,'DELTA GRP'!AH$26)</f>
        <v>0</v>
      </c>
      <c r="L12" s="864">
        <f>IF('DELTA GRP'!AI20=0,0,'DELTA GRP'!AI20)+IF('DELTA GRP'!AI$26=0,0,'DELTA GRP'!AI$26)</f>
        <v>0</v>
      </c>
      <c r="M12" s="864">
        <f>IF('DELTA GRP'!AJ20=0,0,'DELTA GRP'!AJ20)+IF('DELTA GRP'!AJ$26=0,0,'DELTA GRP'!AJ$26)</f>
        <v>0</v>
      </c>
      <c r="N12" s="864">
        <f>IF('DELTA GRP'!AK20=0,0,'DELTA GRP'!AK20)+IF('DELTA GRP'!AK$26=0,0,'DELTA GRP'!AK$26)</f>
        <v>0</v>
      </c>
      <c r="O12" s="864">
        <f>IF('DELTA GRP'!AL20=0,0,'DELTA GRP'!AL20)+IF('DELTA GRP'!AL$26=0,0,'DELTA GRP'!AL$26)</f>
        <v>0</v>
      </c>
      <c r="P12" s="864">
        <f>IF('DELTA GRP'!AM20=0,0,'DELTA GRP'!AM20)+IF('DELTA GRP'!AM$26=0,0,'DELTA GRP'!AM$26)</f>
        <v>0</v>
      </c>
      <c r="Q12" s="864">
        <f>IF('DELTA GRP'!AN20=0,0,'DELTA GRP'!AN20)+IF('DELTA GRP'!AN$26=0,0,'DELTA GRP'!AN$26)</f>
        <v>0</v>
      </c>
      <c r="R12" s="864">
        <f>SUM(E12:Q12)</f>
        <v>0</v>
      </c>
      <c r="S12" s="860"/>
      <c r="T12" s="79"/>
      <c r="U12" s="79"/>
      <c r="V12" s="79"/>
      <c r="W12" s="79"/>
      <c r="X12" s="79"/>
      <c r="Y12" s="79"/>
      <c r="Z12" s="79"/>
      <c r="AA12" s="79"/>
      <c r="AB12" s="79"/>
      <c r="AC12" s="79"/>
      <c r="AD12" s="79"/>
      <c r="AE12" s="79"/>
      <c r="AF12" s="79"/>
      <c r="AG12" s="79"/>
      <c r="AH12" s="79"/>
      <c r="AI12" s="79"/>
      <c r="AJ12" s="79"/>
      <c r="AK12" s="79"/>
      <c r="AL12" s="791"/>
    </row>
    <row r="13" ht="23.15" customHeight="1">
      <c r="A13" s="865"/>
      <c r="B13" s="866">
        <f>SUM(C13:P13)</f>
        <v>0</v>
      </c>
      <c r="C13" t="s" s="904">
        <f>'DELTA GRP'!D21</f>
        <v>1780</v>
      </c>
      <c r="D13" t="s" s="905">
        <f>'DELTA GRP'!E21</f>
        <v>1771</v>
      </c>
      <c r="E13" s="864">
        <f>IF('DELTA GRP'!AB21=0,0,'DELTA GRP'!AB21)+IF('DELTA GRP'!AB$26=0,0,'DELTA GRP'!AB$26)</f>
        <v>0</v>
      </c>
      <c r="F13" s="864">
        <f>IF('DELTA GRP'!AC21=0,0,'DELTA GRP'!AC21)+IF('DELTA GRP'!AC$26=0,0,'DELTA GRP'!AC$26)</f>
        <v>0</v>
      </c>
      <c r="G13" s="864">
        <f>IF('DELTA GRP'!AD21=0,0,'DELTA GRP'!AD21)+IF('DELTA GRP'!AD$26=0,0,'DELTA GRP'!AD$26)</f>
        <v>0</v>
      </c>
      <c r="H13" s="864">
        <f>IF('DELTA GRP'!AE21=0,0,'DELTA GRP'!AE21)+IF('DELTA GRP'!AE$26=0,0,'DELTA GRP'!AE$26)</f>
        <v>0</v>
      </c>
      <c r="I13" s="864">
        <f>IF('DELTA GRP'!AF21=0,0,'DELTA GRP'!AF21)+IF('DELTA GRP'!AF$26=0,0,'DELTA GRP'!AF$26)</f>
        <v>0</v>
      </c>
      <c r="J13" s="864">
        <f>IF('DELTA GRP'!AG21=0,0,'DELTA GRP'!AG21)+IF('DELTA GRP'!AG$26=0,0,'DELTA GRP'!AG$26)</f>
        <v>0</v>
      </c>
      <c r="K13" s="864">
        <f>IF('DELTA GRP'!AH21=0,0,'DELTA GRP'!AH21)+IF('DELTA GRP'!AH$26=0,0,'DELTA GRP'!AH$26)</f>
        <v>0</v>
      </c>
      <c r="L13" s="864">
        <f>IF('DELTA GRP'!AI21=0,0,'DELTA GRP'!AI21)+IF('DELTA GRP'!AI$26=0,0,'DELTA GRP'!AI$26)</f>
        <v>0</v>
      </c>
      <c r="M13" s="864">
        <f>IF('DELTA GRP'!AJ21=0,0,'DELTA GRP'!AJ21)+IF('DELTA GRP'!AJ$26=0,0,'DELTA GRP'!AJ$26)</f>
        <v>0</v>
      </c>
      <c r="N13" s="864">
        <f>IF('DELTA GRP'!AK21=0,0,'DELTA GRP'!AK21)+IF('DELTA GRP'!AK$26=0,0,'DELTA GRP'!AK$26)</f>
        <v>0</v>
      </c>
      <c r="O13" s="864">
        <f>IF('DELTA GRP'!AL21=0,0,'DELTA GRP'!AL21)+IF('DELTA GRP'!AL$26=0,0,'DELTA GRP'!AL$26)</f>
        <v>0</v>
      </c>
      <c r="P13" s="864">
        <f>IF('DELTA GRP'!AM21=0,0,'DELTA GRP'!AM21)+IF('DELTA GRP'!AM$26=0,0,'DELTA GRP'!AM$26)</f>
        <v>0</v>
      </c>
      <c r="Q13" s="864">
        <f>IF('DELTA GRP'!AN21=0,0,'DELTA GRP'!AN21)+IF('DELTA GRP'!AN$26=0,0,'DELTA GRP'!AN$26)</f>
        <v>0</v>
      </c>
      <c r="R13" s="864">
        <f>SUM(E13:Q13)</f>
        <v>0</v>
      </c>
      <c r="S13" s="860"/>
      <c r="T13" s="79"/>
      <c r="U13" s="79"/>
      <c r="V13" s="79"/>
      <c r="W13" s="79"/>
      <c r="X13" s="79"/>
      <c r="Y13" s="79"/>
      <c r="Z13" s="79"/>
      <c r="AA13" s="79"/>
      <c r="AB13" s="79"/>
      <c r="AC13" s="79"/>
      <c r="AD13" s="79"/>
      <c r="AE13" s="79"/>
      <c r="AF13" s="79"/>
      <c r="AG13" s="79"/>
      <c r="AH13" s="79"/>
      <c r="AI13" s="79"/>
      <c r="AJ13" s="79"/>
      <c r="AK13" s="79"/>
      <c r="AL13" s="791"/>
    </row>
    <row r="14" ht="23.15" customHeight="1">
      <c r="A14" s="906"/>
      <c r="B14" s="907"/>
      <c r="C14" t="s" s="904">
        <f>'DELTA GRP'!D22</f>
        <v>1781</v>
      </c>
      <c r="D14" t="s" s="905">
        <f>'DELTA GRP'!E22</f>
        <v>1771</v>
      </c>
      <c r="E14" s="864">
        <f>IF('DELTA GRP'!AB22=0,0,'DELTA GRP'!AB22)+IF('DELTA GRP'!AB$26=0,0,'DELTA GRP'!AB$26)</f>
        <v>0</v>
      </c>
      <c r="F14" s="864">
        <f>IF('DELTA GRP'!AC22=0,0,'DELTA GRP'!AC22)+IF('DELTA GRP'!AC$26=0,0,'DELTA GRP'!AC$26)</f>
        <v>0</v>
      </c>
      <c r="G14" s="864">
        <f>IF('DELTA GRP'!AD22=0,0,'DELTA GRP'!AD22)+IF('DELTA GRP'!AD$26=0,0,'DELTA GRP'!AD$26)</f>
        <v>0</v>
      </c>
      <c r="H14" s="864">
        <f>IF('DELTA GRP'!AE22=0,0,'DELTA GRP'!AE22)+IF('DELTA GRP'!AE$26=0,0,'DELTA GRP'!AE$26)</f>
        <v>0</v>
      </c>
      <c r="I14" s="864">
        <f>IF('DELTA GRP'!AF22=0,0,'DELTA GRP'!AF22)+IF('DELTA GRP'!AF$26=0,0,'DELTA GRP'!AF$26)</f>
        <v>0</v>
      </c>
      <c r="J14" s="864">
        <f>IF('DELTA GRP'!AG22=0,0,'DELTA GRP'!AG22)+IF('DELTA GRP'!AG$26=0,0,'DELTA GRP'!AG$26)</f>
        <v>0</v>
      </c>
      <c r="K14" s="864">
        <f>IF('DELTA GRP'!AH22=0,0,'DELTA GRP'!AH22)+IF('DELTA GRP'!AH$26=0,0,'DELTA GRP'!AH$26)</f>
        <v>0</v>
      </c>
      <c r="L14" s="864">
        <f>IF('DELTA GRP'!AI22=0,0,'DELTA GRP'!AI22)+IF('DELTA GRP'!AI$26=0,0,'DELTA GRP'!AI$26)</f>
        <v>0</v>
      </c>
      <c r="M14" s="864">
        <f>IF('DELTA GRP'!AJ22=0,0,'DELTA GRP'!AJ22)+IF('DELTA GRP'!AJ$26=0,0,'DELTA GRP'!AJ$26)</f>
        <v>0</v>
      </c>
      <c r="N14" s="864">
        <f>IF('DELTA GRP'!AK22=0,0,'DELTA GRP'!AK22)+IF('DELTA GRP'!AK$26=0,0,'DELTA GRP'!AK$26)</f>
        <v>0</v>
      </c>
      <c r="O14" s="864">
        <f>IF('DELTA GRP'!AL22=0,0,'DELTA GRP'!AL22)+IF('DELTA GRP'!AL$26=0,0,'DELTA GRP'!AL$26)</f>
        <v>0</v>
      </c>
      <c r="P14" s="864">
        <f>IF('DELTA GRP'!AM22=0,0,'DELTA GRP'!AM22)+IF('DELTA GRP'!AM$26=0,0,'DELTA GRP'!AM$26)</f>
        <v>0</v>
      </c>
      <c r="Q14" s="864">
        <f>IF('DELTA GRP'!AN22=0,0,'DELTA GRP'!AN22)+IF('DELTA GRP'!AN$26=0,0,'DELTA GRP'!AN$26)</f>
        <v>0</v>
      </c>
      <c r="R14" s="864">
        <f>SUM(E14:Q14)</f>
        <v>0</v>
      </c>
      <c r="S14" s="860"/>
      <c r="T14" s="79"/>
      <c r="U14" s="79"/>
      <c r="V14" s="79"/>
      <c r="W14" s="79"/>
      <c r="X14" s="79"/>
      <c r="Y14" s="79"/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1"/>
    </row>
    <row r="15" ht="23.15" customHeight="1">
      <c r="A15" s="908"/>
      <c r="B15" s="909"/>
      <c r="C15" t="s" s="904">
        <f>'DELTA GRP'!D23</f>
        <v>1782</v>
      </c>
      <c r="D15" t="s" s="905">
        <f>'DELTA GRP'!E23</f>
        <v>1771</v>
      </c>
      <c r="E15" s="864">
        <f>IF('DELTA GRP'!AB23=0,0,'DELTA GRP'!AB23)+IF('DELTA GRP'!AB$26=0,0,'DELTA GRP'!AB$26)</f>
        <v>0</v>
      </c>
      <c r="F15" s="864">
        <f>IF('DELTA GRP'!AC23=0,0,'DELTA GRP'!AC23)+IF('DELTA GRP'!AC$26=0,0,'DELTA GRP'!AC$26)</f>
        <v>0</v>
      </c>
      <c r="G15" s="864">
        <f>IF('DELTA GRP'!AD23=0,0,'DELTA GRP'!AD23)+IF('DELTA GRP'!AD$26=0,0,'DELTA GRP'!AD$26)</f>
        <v>0</v>
      </c>
      <c r="H15" s="864">
        <f>IF('DELTA GRP'!AE23=0,0,'DELTA GRP'!AE23)+IF('DELTA GRP'!AE$26=0,0,'DELTA GRP'!AE$26)</f>
        <v>0</v>
      </c>
      <c r="I15" s="864">
        <f>IF('DELTA GRP'!AF23=0,0,'DELTA GRP'!AF23)+IF('DELTA GRP'!AF$26=0,0,'DELTA GRP'!AF$26)</f>
        <v>0</v>
      </c>
      <c r="J15" s="864">
        <f>IF('DELTA GRP'!AG23=0,0,'DELTA GRP'!AG23)+IF('DELTA GRP'!AG$26=0,0,'DELTA GRP'!AG$26)</f>
        <v>0</v>
      </c>
      <c r="K15" s="864">
        <f>IF('DELTA GRP'!AH23=0,0,'DELTA GRP'!AH23)+IF('DELTA GRP'!AH$26=0,0,'DELTA GRP'!AH$26)</f>
        <v>0</v>
      </c>
      <c r="L15" s="864">
        <f>IF('DELTA GRP'!AI23=0,0,'DELTA GRP'!AI23)+IF('DELTA GRP'!AI$26=0,0,'DELTA GRP'!AI$26)</f>
        <v>0</v>
      </c>
      <c r="M15" s="864">
        <f>IF('DELTA GRP'!AJ23=0,0,'DELTA GRP'!AJ23)+IF('DELTA GRP'!AJ$26=0,0,'DELTA GRP'!AJ$26)</f>
        <v>0</v>
      </c>
      <c r="N15" s="864">
        <f>IF('DELTA GRP'!AK23=0,0,'DELTA GRP'!AK23)+IF('DELTA GRP'!AK$26=0,0,'DELTA GRP'!AK$26)</f>
        <v>0</v>
      </c>
      <c r="O15" s="864">
        <f>IF('DELTA GRP'!AL23=0,0,'DELTA GRP'!AL23)+IF('DELTA GRP'!AL$26=0,0,'DELTA GRP'!AL$26)</f>
        <v>0</v>
      </c>
      <c r="P15" s="864">
        <f>IF('DELTA GRP'!AM23=0,0,'DELTA GRP'!AM23)+IF('DELTA GRP'!AM$26=0,0,'DELTA GRP'!AM$26)</f>
        <v>0</v>
      </c>
      <c r="Q15" s="864">
        <f>IF('DELTA GRP'!AN23=0,0,'DELTA GRP'!AN23)+IF('DELTA GRP'!AN$26=0,0,'DELTA GRP'!AN$26)</f>
        <v>0</v>
      </c>
      <c r="R15" s="864">
        <f>SUM(E15:Q15)</f>
        <v>0</v>
      </c>
      <c r="S15" s="860"/>
      <c r="T15" s="79"/>
      <c r="U15" s="79"/>
      <c r="V15" s="79"/>
      <c r="W15" s="79"/>
      <c r="X15" s="79"/>
      <c r="Y15" s="79"/>
      <c r="Z15" s="79"/>
      <c r="AA15" s="79"/>
      <c r="AB15" s="79"/>
      <c r="AC15" s="79"/>
      <c r="AD15" s="79"/>
      <c r="AE15" s="79"/>
      <c r="AF15" s="79"/>
      <c r="AG15" s="79"/>
      <c r="AH15" s="79"/>
      <c r="AI15" s="79"/>
      <c r="AJ15" s="79"/>
      <c r="AK15" s="79"/>
      <c r="AL15" s="791"/>
    </row>
    <row r="16" ht="23.15" customHeight="1">
      <c r="A16" s="908"/>
      <c r="B16" s="909"/>
      <c r="C16" t="s" s="904">
        <f>'DELTA GRP'!D24</f>
        <v>1783</v>
      </c>
      <c r="D16" t="s" s="905">
        <f>'DELTA GRP'!E24</f>
        <v>1771</v>
      </c>
      <c r="E16" s="864">
        <f>IF('DELTA GRP'!AB24=0,0,'DELTA GRP'!AB24)+IF('DELTA GRP'!AB$26=0,0,'DELTA GRP'!AB$26)</f>
        <v>0</v>
      </c>
      <c r="F16" s="864">
        <f>IF('DELTA GRP'!AC24=0,0,'DELTA GRP'!AC24)+IF('DELTA GRP'!AC$26=0,0,'DELTA GRP'!AC$26)</f>
        <v>0</v>
      </c>
      <c r="G16" s="864">
        <f>IF('DELTA GRP'!AD24=0,0,'DELTA GRP'!AD24)+IF('DELTA GRP'!AD$26=0,0,'DELTA GRP'!AD$26)</f>
        <v>0</v>
      </c>
      <c r="H16" s="864">
        <f>IF('DELTA GRP'!AE24=0,0,'DELTA GRP'!AE24)+IF('DELTA GRP'!AE$26=0,0,'DELTA GRP'!AE$26)</f>
        <v>0</v>
      </c>
      <c r="I16" s="864">
        <f>IF('DELTA GRP'!AF24=0,0,'DELTA GRP'!AF24)+IF('DELTA GRP'!AF$26=0,0,'DELTA GRP'!AF$26)</f>
        <v>0</v>
      </c>
      <c r="J16" s="864">
        <f>IF('DELTA GRP'!AG24=0,0,'DELTA GRP'!AG24)+IF('DELTA GRP'!AG$26=0,0,'DELTA GRP'!AG$26)</f>
        <v>0</v>
      </c>
      <c r="K16" s="864">
        <f>IF('DELTA GRP'!AH24=0,0,'DELTA GRP'!AH24)+IF('DELTA GRP'!AH$26=0,0,'DELTA GRP'!AH$26)</f>
        <v>0</v>
      </c>
      <c r="L16" s="864">
        <f>IF('DELTA GRP'!AI24=0,0,'DELTA GRP'!AI24)+IF('DELTA GRP'!AI$26=0,0,'DELTA GRP'!AI$26)</f>
        <v>0</v>
      </c>
      <c r="M16" s="864">
        <f>IF('DELTA GRP'!AJ24=0,0,'DELTA GRP'!AJ24)+IF('DELTA GRP'!AJ$26=0,0,'DELTA GRP'!AJ$26)</f>
        <v>0</v>
      </c>
      <c r="N16" s="864">
        <f>IF('DELTA GRP'!AK24=0,0,'DELTA GRP'!AK24)+IF('DELTA GRP'!AK$26=0,0,'DELTA GRP'!AK$26)</f>
        <v>0</v>
      </c>
      <c r="O16" s="864">
        <f>IF('DELTA GRP'!AL24=0,0,'DELTA GRP'!AL24)+IF('DELTA GRP'!AL$26=0,0,'DELTA GRP'!AL$26)</f>
        <v>0</v>
      </c>
      <c r="P16" s="864">
        <f>IF('DELTA GRP'!AM24=0,0,'DELTA GRP'!AM24)+IF('DELTA GRP'!AM$26=0,0,'DELTA GRP'!AM$26)</f>
        <v>0</v>
      </c>
      <c r="Q16" s="864">
        <f>IF('DELTA GRP'!AN24=0,0,'DELTA GRP'!AN24)+IF('DELTA GRP'!AN$26=0,0,'DELTA GRP'!AN$26)</f>
        <v>0</v>
      </c>
      <c r="R16" s="864">
        <f>SUM(E16:Q16)</f>
        <v>0</v>
      </c>
      <c r="S16" s="860"/>
      <c r="T16" s="79"/>
      <c r="U16" s="79"/>
      <c r="V16" s="79"/>
      <c r="W16" s="79"/>
      <c r="X16" s="79"/>
      <c r="Y16" s="79"/>
      <c r="Z16" s="79"/>
      <c r="AA16" s="79"/>
      <c r="AB16" s="79"/>
      <c r="AC16" s="79"/>
      <c r="AD16" s="79"/>
      <c r="AE16" s="79"/>
      <c r="AF16" s="79"/>
      <c r="AG16" s="79"/>
      <c r="AH16" s="79"/>
      <c r="AI16" s="79"/>
      <c r="AJ16" s="79"/>
      <c r="AK16" s="79"/>
      <c r="AL16" s="791"/>
    </row>
    <row r="17" ht="23.15" customHeight="1">
      <c r="A17" s="908"/>
      <c r="B17" s="909"/>
      <c r="C17" t="s" s="904">
        <f>'DELTA GRP'!D25</f>
        <v>1784</v>
      </c>
      <c r="D17" t="s" s="905">
        <f>'DELTA GRP'!E25</f>
        <v>1771</v>
      </c>
      <c r="E17" s="864">
        <f>IF('DELTA GRP'!AB25=0,0,'DELTA GRP'!AB25)+IF('DELTA GRP'!AB$26=0,0,'DELTA GRP'!AB$26)</f>
        <v>0</v>
      </c>
      <c r="F17" s="864">
        <f>IF('DELTA GRP'!AC25=0,0,'DELTA GRP'!AC25)+IF('DELTA GRP'!AC$26=0,0,'DELTA GRP'!AC$26)</f>
        <v>0</v>
      </c>
      <c r="G17" s="864">
        <f>IF('DELTA GRP'!AD25=0,0,'DELTA GRP'!AD25)+IF('DELTA GRP'!AD$26=0,0,'DELTA GRP'!AD$26)</f>
        <v>0</v>
      </c>
      <c r="H17" s="864">
        <f>IF('DELTA GRP'!AE25=0,0,'DELTA GRP'!AE25)+IF('DELTA GRP'!AE$26=0,0,'DELTA GRP'!AE$26)</f>
        <v>0</v>
      </c>
      <c r="I17" s="864">
        <f>IF('DELTA GRP'!AF25=0,0,'DELTA GRP'!AF25)+IF('DELTA GRP'!AF$26=0,0,'DELTA GRP'!AF$26)</f>
        <v>0</v>
      </c>
      <c r="J17" s="864">
        <f>IF('DELTA GRP'!AG25=0,0,'DELTA GRP'!AG25)+IF('DELTA GRP'!AG$26=0,0,'DELTA GRP'!AG$26)</f>
        <v>0</v>
      </c>
      <c r="K17" s="864">
        <f>IF('DELTA GRP'!AH25=0,0,'DELTA GRP'!AH25)+IF('DELTA GRP'!AH$26=0,0,'DELTA GRP'!AH$26)</f>
        <v>0</v>
      </c>
      <c r="L17" s="864">
        <f>IF('DELTA GRP'!AI25=0,0,'DELTA GRP'!AI25)+IF('DELTA GRP'!AI$26=0,0,'DELTA GRP'!AI$26)</f>
        <v>0</v>
      </c>
      <c r="M17" s="864">
        <f>IF('DELTA GRP'!AJ25=0,0,'DELTA GRP'!AJ25)+IF('DELTA GRP'!AJ$26=0,0,'DELTA GRP'!AJ$26)</f>
        <v>0</v>
      </c>
      <c r="N17" s="864">
        <f>IF('DELTA GRP'!AK25=0,0,'DELTA GRP'!AK25)+IF('DELTA GRP'!AK$26=0,0,'DELTA GRP'!AK$26)</f>
        <v>0</v>
      </c>
      <c r="O17" s="864">
        <f>IF('DELTA GRP'!AL25=0,0,'DELTA GRP'!AL25)+IF('DELTA GRP'!AL$26=0,0,'DELTA GRP'!AL$26)</f>
        <v>0</v>
      </c>
      <c r="P17" s="864">
        <f>IF('DELTA GRP'!AM25=0,0,'DELTA GRP'!AM25)+IF('DELTA GRP'!AM$26=0,0,'DELTA GRP'!AM$26)</f>
        <v>0</v>
      </c>
      <c r="Q17" s="864">
        <f>IF('DELTA GRP'!AN25=0,0,'DELTA GRP'!AN25)+IF('DELTA GRP'!AN$26=0,0,'DELTA GRP'!AN$26)</f>
        <v>0</v>
      </c>
      <c r="R17" s="864">
        <f>SUM(E17:Q17)</f>
        <v>0</v>
      </c>
      <c r="S17" s="860"/>
      <c r="T17" s="79"/>
      <c r="U17" s="79"/>
      <c r="V17" s="79"/>
      <c r="W17" s="79"/>
      <c r="X17" s="79"/>
      <c r="Y17" s="79"/>
      <c r="Z17" s="79"/>
      <c r="AA17" s="79"/>
      <c r="AB17" s="79"/>
      <c r="AC17" s="79"/>
      <c r="AD17" s="79"/>
      <c r="AE17" s="79"/>
      <c r="AF17" s="79"/>
      <c r="AG17" s="79"/>
      <c r="AH17" s="79"/>
      <c r="AI17" s="79"/>
      <c r="AJ17" s="79"/>
      <c r="AK17" s="79"/>
      <c r="AL17" s="791"/>
    </row>
    <row r="18" ht="23.15" customHeight="1">
      <c r="A18" s="908"/>
      <c r="B18" s="910"/>
      <c r="C18" s="911"/>
      <c r="D18" s="912"/>
      <c r="E18" s="913"/>
      <c r="F18" s="913"/>
      <c r="G18" s="913"/>
      <c r="H18" s="913"/>
      <c r="I18" s="913"/>
      <c r="J18" s="913"/>
      <c r="K18" s="913"/>
      <c r="L18" s="913"/>
      <c r="M18" s="913"/>
      <c r="N18" s="913"/>
      <c r="O18" s="913"/>
      <c r="P18" s="913"/>
      <c r="Q18" s="913"/>
      <c r="R18" s="913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79"/>
      <c r="AJ18" s="79"/>
      <c r="AK18" s="79"/>
      <c r="AL18" s="791"/>
    </row>
    <row r="19" ht="23.15" customHeight="1">
      <c r="A19" s="790"/>
      <c r="B19" s="79"/>
      <c r="C19" s="78"/>
      <c r="D19" s="78"/>
      <c r="E19" s="78"/>
      <c r="F19" s="79"/>
      <c r="G19" s="79"/>
      <c r="H19" s="79"/>
      <c r="I19" s="914"/>
      <c r="J19" s="914"/>
      <c r="K19" s="914"/>
      <c r="L19" s="78"/>
      <c r="M19" s="78"/>
      <c r="N19" s="79"/>
      <c r="O19" t="s" s="915">
        <v>1761</v>
      </c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  <c r="AC19" s="79"/>
      <c r="AD19" s="79"/>
      <c r="AE19" s="79"/>
      <c r="AF19" s="79"/>
      <c r="AG19" s="79"/>
      <c r="AH19" s="79"/>
      <c r="AI19" s="79"/>
      <c r="AJ19" s="79"/>
      <c r="AK19" s="79"/>
      <c r="AL19" s="791"/>
    </row>
    <row r="20" ht="23.15" customHeight="1">
      <c r="A20" s="790"/>
      <c r="B20" s="79"/>
      <c r="C20" t="s" s="880">
        <v>1762</v>
      </c>
      <c r="D20" s="78"/>
      <c r="E20" s="879"/>
      <c r="F20" s="102"/>
      <c r="G20" s="79"/>
      <c r="H20" s="79"/>
      <c r="I20" t="s" s="880">
        <v>1763</v>
      </c>
      <c r="J20" s="916"/>
      <c r="K20" s="882"/>
      <c r="L20" s="882"/>
      <c r="M20" s="882"/>
      <c r="N20" s="883"/>
      <c r="O20" s="883"/>
      <c r="P20" s="917"/>
      <c r="Q20" s="917"/>
      <c r="R20" s="883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79"/>
      <c r="AJ20" s="79"/>
      <c r="AK20" s="79"/>
      <c r="AL20" s="791"/>
    </row>
    <row r="21" ht="23.15" customHeight="1">
      <c r="A21" s="790"/>
      <c r="B21" s="79"/>
      <c r="C21" t="s" s="880">
        <v>1764</v>
      </c>
      <c r="D21" s="78"/>
      <c r="E21" s="884"/>
      <c r="F21" s="106"/>
      <c r="G21" s="79"/>
      <c r="H21" s="79"/>
      <c r="I21" t="s" s="880">
        <v>1765</v>
      </c>
      <c r="J21" s="916"/>
      <c r="K21" s="107"/>
      <c r="L21" s="107"/>
      <c r="M21" s="107"/>
      <c r="N21" s="106"/>
      <c r="O21" s="106"/>
      <c r="P21" s="899"/>
      <c r="Q21" s="899"/>
      <c r="R21" s="106"/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79"/>
      <c r="AJ21" s="79"/>
      <c r="AK21" s="79"/>
      <c r="AL21" s="791"/>
    </row>
    <row r="22" ht="23.15" customHeight="1">
      <c r="A22" s="790"/>
      <c r="B22" s="79"/>
      <c r="C22" s="78"/>
      <c r="D22" s="78"/>
      <c r="E22" s="294"/>
      <c r="F22" s="295"/>
      <c r="G22" s="79"/>
      <c r="H22" s="79"/>
      <c r="I22" t="s" s="880">
        <v>1766</v>
      </c>
      <c r="J22" s="916"/>
      <c r="K22" s="107"/>
      <c r="L22" s="107"/>
      <c r="M22" s="107"/>
      <c r="N22" s="106"/>
      <c r="O22" s="106"/>
      <c r="P22" s="899"/>
      <c r="Q22" s="899"/>
      <c r="R22" s="106"/>
      <c r="S22" s="79"/>
      <c r="T22" s="79"/>
      <c r="U22" s="79"/>
      <c r="V22" s="79"/>
      <c r="W22" s="79"/>
      <c r="X22" s="79"/>
      <c r="Y22" s="79"/>
      <c r="Z22" s="79"/>
      <c r="AA22" s="79"/>
      <c r="AB22" s="79"/>
      <c r="AC22" s="79"/>
      <c r="AD22" s="79"/>
      <c r="AE22" s="79"/>
      <c r="AF22" s="79"/>
      <c r="AG22" s="79"/>
      <c r="AH22" s="79"/>
      <c r="AI22" s="79"/>
      <c r="AJ22" s="79"/>
      <c r="AK22" s="79"/>
      <c r="AL22" s="791"/>
    </row>
    <row r="23" ht="23.15" customHeight="1">
      <c r="A23" s="792"/>
      <c r="B23" s="301"/>
      <c r="C23" s="301"/>
      <c r="D23" s="301"/>
      <c r="E23" s="301"/>
      <c r="F23" s="301"/>
      <c r="G23" s="301"/>
      <c r="H23" s="301"/>
      <c r="I23" s="301"/>
      <c r="J23" s="301"/>
      <c r="K23" s="659"/>
      <c r="L23" s="659"/>
      <c r="M23" s="659"/>
      <c r="N23" s="659"/>
      <c r="O23" s="659"/>
      <c r="P23" s="659"/>
      <c r="Q23" s="659"/>
      <c r="R23" s="659"/>
      <c r="S23" s="301"/>
      <c r="T23" s="301"/>
      <c r="U23" s="301"/>
      <c r="V23" s="888"/>
      <c r="W23" s="889"/>
      <c r="X23" s="890"/>
      <c r="Y23" s="890"/>
      <c r="Z23" s="890"/>
      <c r="AA23" s="890"/>
      <c r="AB23" s="890"/>
      <c r="AC23" s="890"/>
      <c r="AD23" s="890"/>
      <c r="AE23" s="890"/>
      <c r="AF23" s="890"/>
      <c r="AG23" s="890"/>
      <c r="AH23" s="890"/>
      <c r="AI23" s="890"/>
      <c r="AJ23" s="890"/>
      <c r="AK23" s="890"/>
      <c r="AL23" s="793"/>
    </row>
  </sheetData>
  <mergeCells count="2">
    <mergeCell ref="A2:L2"/>
    <mergeCell ref="N2:Q2"/>
  </mergeCells>
  <pageMargins left="0.25" right="0.25" top="0.75" bottom="0.75" header="0.3" footer="0.3"/>
  <pageSetup firstPageNumber="1" fitToHeight="1" fitToWidth="1" scale="100" useFirstPageNumber="0" orientation="portrait" pageOrder="downThenOver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