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RDER SUMMARY" sheetId="1" r:id="rId4"/>
    <sheet name="POLYESTER" sheetId="2" r:id="rId5"/>
    <sheet name="POLYURETHAN" sheetId="3" r:id="rId6"/>
    <sheet name="WOOD" sheetId="4" r:id="rId7"/>
    <sheet name="PLYWOOD" sheetId="5" r:id="rId8"/>
    <sheet name="FIBERGLASS" sheetId="6" r:id="rId9"/>
    <sheet name="HANGBOARDS" sheetId="7" r:id="rId10"/>
    <sheet name="ACCESORIES" sheetId="8" r:id="rId11"/>
  </sheets>
</workbook>
</file>

<file path=xl/sharedStrings.xml><?xml version="1.0" encoding="utf-8"?>
<sst xmlns="http://schemas.openxmlformats.org/spreadsheetml/2006/main" uniqueCount="545">
  <si>
    <t xml:space="preserve">ANATOMIC s.r.o Na stráni 122, Žilinská Lehota, Žilina, 01001, Slovakia, info@anatomic.sk                      </t>
  </si>
  <si>
    <r>
      <rPr>
        <b val="1"/>
        <u val="single"/>
        <sz val="11"/>
        <color indexed="10"/>
        <rFont val="Calibri"/>
      </rPr>
      <t>anatomic.sk/eshop</t>
    </r>
  </si>
  <si>
    <t>CUSTOMER DATAS</t>
  </si>
  <si>
    <t>Enter your data here</t>
  </si>
  <si>
    <t>NAME</t>
  </si>
  <si>
    <t>ADRESS</t>
  </si>
  <si>
    <t>EMAIL</t>
  </si>
  <si>
    <t>PHONE</t>
  </si>
  <si>
    <t>YOUR ORDER</t>
  </si>
  <si>
    <t>4,5x40</t>
  </si>
  <si>
    <t>10/40</t>
  </si>
  <si>
    <t>10/60</t>
  </si>
  <si>
    <t>10/80</t>
  </si>
  <si>
    <t>10/100</t>
  </si>
  <si>
    <t>10/140</t>
  </si>
  <si>
    <t>SETS</t>
  </si>
  <si>
    <t>HOLDS</t>
  </si>
  <si>
    <t>EUR without VAT</t>
  </si>
  <si>
    <t>EUR incl. VAT</t>
  </si>
  <si>
    <t xml:space="preserve">Polyurethan </t>
  </si>
  <si>
    <t>Polyester Holds</t>
  </si>
  <si>
    <t>Wood</t>
  </si>
  <si>
    <t>Plywood Volumes</t>
  </si>
  <si>
    <t>Fiberglass Volumes</t>
  </si>
  <si>
    <t>TOTAL Holds and Volumes</t>
  </si>
  <si>
    <t>Hangboards</t>
  </si>
  <si>
    <t>Accesories</t>
  </si>
  <si>
    <t>SUBTOTAL</t>
  </si>
  <si>
    <t>without VAT</t>
  </si>
  <si>
    <t>incl. VAT</t>
  </si>
  <si>
    <t>Discount</t>
  </si>
  <si>
    <t>TOTAL</t>
  </si>
  <si>
    <t>ORDER FORM</t>
  </si>
  <si>
    <t>ORDERED SETS</t>
  </si>
  <si>
    <t>ACTAUL DISCOUNT VALUE</t>
  </si>
  <si>
    <t>ORDERED HOLDS</t>
  </si>
  <si>
    <t>TOTAL eur exl. TAX</t>
  </si>
  <si>
    <t>TOTAL eur inc. TAX</t>
  </si>
  <si>
    <r>
      <rPr>
        <u val="single"/>
        <sz val="9"/>
        <color indexed="26"/>
        <rFont val="Calibri"/>
      </rPr>
      <t>www.anatomic.sk/eshop</t>
    </r>
  </si>
  <si>
    <t>TOTAL EUR inc. DISC.</t>
  </si>
  <si>
    <t>0</t>
  </si>
  <si>
    <t>BASIC HOLDS INFORMATIONS</t>
  </si>
  <si>
    <t>CHOOSE COLORS FOR SETS</t>
  </si>
  <si>
    <t>SUMMARY</t>
  </si>
  <si>
    <t>MATERIAL</t>
  </si>
  <si>
    <t>NUMBER OF HOLDS IN SET</t>
  </si>
  <si>
    <t>Size</t>
  </si>
  <si>
    <t>WEIGHT</t>
  </si>
  <si>
    <t>PRICE € WITHOUT VAT</t>
  </si>
  <si>
    <t>PRICE € INCL. VAT</t>
  </si>
  <si>
    <t>VIEW SET PICTURE</t>
  </si>
  <si>
    <t>RED</t>
  </si>
  <si>
    <t>BLUE</t>
  </si>
  <si>
    <t>GREEN</t>
  </si>
  <si>
    <t>BLACK</t>
  </si>
  <si>
    <t>VIOLET</t>
  </si>
  <si>
    <t>COLOR MIX</t>
  </si>
  <si>
    <t>NUMBER OF THE SETS</t>
  </si>
  <si>
    <t>NUMBER OF THE HOLDS</t>
  </si>
  <si>
    <t>TOTAL € WITHOUT VAT</t>
  </si>
  <si>
    <t>TOTAL € INCL. VAT</t>
  </si>
  <si>
    <t>AXEL</t>
  </si>
  <si>
    <t>PE RESIN</t>
  </si>
  <si>
    <t>XL</t>
  </si>
  <si>
    <r>
      <rPr>
        <u val="single"/>
        <sz val="9"/>
        <color indexed="26"/>
        <rFont val="Calibri"/>
      </rPr>
      <t>VIEW</t>
    </r>
  </si>
  <si>
    <t>Axel</t>
  </si>
  <si>
    <t xml:space="preserve">BEATLE </t>
  </si>
  <si>
    <t>L</t>
  </si>
  <si>
    <t xml:space="preserve">Beatle </t>
  </si>
  <si>
    <t>BONES</t>
  </si>
  <si>
    <t>M, L, XL</t>
  </si>
  <si>
    <t>Bones</t>
  </si>
  <si>
    <t>BOULDER 1</t>
  </si>
  <si>
    <t xml:space="preserve">M, L </t>
  </si>
  <si>
    <t>Boulder 1</t>
  </si>
  <si>
    <t>BOULDER 2</t>
  </si>
  <si>
    <t>Boulder 2</t>
  </si>
  <si>
    <t xml:space="preserve">DELTA </t>
  </si>
  <si>
    <t>Delta NEW</t>
  </si>
  <si>
    <t>EDGES 1</t>
  </si>
  <si>
    <t>XS, S, M</t>
  </si>
  <si>
    <t>Edges 1</t>
  </si>
  <si>
    <t>EDGES 2</t>
  </si>
  <si>
    <t>Edges 2</t>
  </si>
  <si>
    <t xml:space="preserve">FOOTHOLDS </t>
  </si>
  <si>
    <t>S, M</t>
  </si>
  <si>
    <t xml:space="preserve">Footholds </t>
  </si>
  <si>
    <t>FOOTHOLDS 2</t>
  </si>
  <si>
    <t>XS, S</t>
  </si>
  <si>
    <t>Footholds 2</t>
  </si>
  <si>
    <t>JUGS</t>
  </si>
  <si>
    <t>Jugs</t>
  </si>
  <si>
    <t>JUGS 2</t>
  </si>
  <si>
    <t>Jugs 2</t>
  </si>
  <si>
    <t>MADFOX</t>
  </si>
  <si>
    <t>M</t>
  </si>
  <si>
    <t>MadFox</t>
  </si>
  <si>
    <t>MUSHROOMS</t>
  </si>
  <si>
    <t>M, L</t>
  </si>
  <si>
    <t>Mushrooms</t>
  </si>
  <si>
    <t>MUSHROOMS 2</t>
  </si>
  <si>
    <t>Mushrooms 2</t>
  </si>
  <si>
    <t>NOSES</t>
  </si>
  <si>
    <t>Nosy</t>
  </si>
  <si>
    <t>PASTEL</t>
  </si>
  <si>
    <t>Pastel</t>
  </si>
  <si>
    <t>PINES</t>
  </si>
  <si>
    <t>Pines</t>
  </si>
  <si>
    <t>PINES 2</t>
  </si>
  <si>
    <t>new 06-23</t>
  </si>
  <si>
    <r>
      <rPr>
        <sz val="11"/>
        <color indexed="8"/>
        <rFont val="Calibri"/>
      </rPr>
      <t>PINES 2</t>
    </r>
  </si>
  <si>
    <t>RAZOR/ Žiletky</t>
  </si>
  <si>
    <t>Razor/ Žiletky</t>
  </si>
  <si>
    <t>RING</t>
  </si>
  <si>
    <t>Ring</t>
  </si>
  <si>
    <t>RINGS</t>
  </si>
  <si>
    <t>Rings</t>
  </si>
  <si>
    <t xml:space="preserve">Screwers </t>
  </si>
  <si>
    <t>SET FOR KIDS</t>
  </si>
  <si>
    <t>Set for Kids</t>
  </si>
  <si>
    <t>SET FOR KIDS 2</t>
  </si>
  <si>
    <t>Set For Kids 2</t>
  </si>
  <si>
    <t>SLIMKY</t>
  </si>
  <si>
    <t>Slimky</t>
  </si>
  <si>
    <t>TIDBIT</t>
  </si>
  <si>
    <t>Tidbit</t>
  </si>
  <si>
    <t>TOPS</t>
  </si>
  <si>
    <t>Tops</t>
  </si>
  <si>
    <t>TRAINING BOARD</t>
  </si>
  <si>
    <t>XXL</t>
  </si>
  <si>
    <t xml:space="preserve">Tréningová lišta </t>
  </si>
  <si>
    <t>TOTAL € without VAT</t>
  </si>
  <si>
    <t>TOTAL eur inc. VAT</t>
  </si>
  <si>
    <t>TOTAL € inc. DISC.</t>
  </si>
  <si>
    <t>Dual Texture</t>
  </si>
  <si>
    <t>YELLOW</t>
  </si>
  <si>
    <t>FLUOR. YELLOW</t>
  </si>
  <si>
    <t>FLUOR. ORANGE</t>
  </si>
  <si>
    <t>FLUOR. MAGENTA</t>
  </si>
  <si>
    <t>WHITE</t>
  </si>
  <si>
    <t>GREY</t>
  </si>
  <si>
    <t>4,5x80</t>
  </si>
  <si>
    <t xml:space="preserve">Amors </t>
  </si>
  <si>
    <t>PU RESIN</t>
  </si>
  <si>
    <t>AMORS</t>
  </si>
  <si>
    <t>AMORS 2</t>
  </si>
  <si>
    <t>AMORS 2 DUAL</t>
  </si>
  <si>
    <t>DT</t>
  </si>
  <si>
    <t>AMORS DUAL</t>
  </si>
  <si>
    <t>AMORS dual</t>
  </si>
  <si>
    <t>ARENAS</t>
  </si>
  <si>
    <t>XL, XXL</t>
  </si>
  <si>
    <t>AZURITS</t>
  </si>
  <si>
    <t xml:space="preserve">L </t>
  </si>
  <si>
    <t>VIEW</t>
  </si>
  <si>
    <t>Azurit</t>
  </si>
  <si>
    <t>BANANA</t>
  </si>
  <si>
    <t>Banana</t>
  </si>
  <si>
    <t>BANANA DUAL</t>
  </si>
  <si>
    <t>Banana DUAL</t>
  </si>
  <si>
    <t>BARBELL</t>
  </si>
  <si>
    <t>Barbell</t>
  </si>
  <si>
    <t>BATMAN</t>
  </si>
  <si>
    <t>Batman</t>
  </si>
  <si>
    <t>BEANS</t>
  </si>
  <si>
    <t>L, XL</t>
  </si>
  <si>
    <t>Beans</t>
  </si>
  <si>
    <t>BEANS 2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</si>
  <si>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08-22</t>
    </r>
  </si>
  <si>
    <t>BEANS 2 DUAL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</si>
  <si>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01-23</t>
    </r>
  </si>
  <si>
    <t>BEANS DUAL</t>
  </si>
  <si>
    <r>
      <rPr>
        <sz val="11"/>
        <color indexed="8"/>
        <rFont val="Calibri"/>
      </rPr>
      <t>BEANS DUAL</t>
    </r>
  </si>
  <si>
    <t>BIG BATMAN</t>
  </si>
  <si>
    <r>
      <rPr>
        <sz val="11"/>
        <color indexed="8"/>
        <rFont val="Calibri"/>
      </rPr>
      <t>BIG BATMAN</t>
    </r>
  </si>
  <si>
    <t>BIG BATMAN 2</t>
  </si>
  <si>
    <r>
      <rPr>
        <sz val="11"/>
        <color indexed="8"/>
        <rFont val="Calibri"/>
      </rPr>
      <t>BIG BATMAN 2</t>
    </r>
  </si>
  <si>
    <t>BIG BATMAN 2 DUAL</t>
  </si>
  <si>
    <r>
      <rPr>
        <sz val="11"/>
        <color indexed="8"/>
        <rFont val="Calibri"/>
      </rPr>
      <t>BIG BATMAN 2 DUAL</t>
    </r>
  </si>
  <si>
    <t>BIG BATMAN 3 DUAL</t>
  </si>
  <si>
    <r>
      <rPr>
        <sz val="11"/>
        <color indexed="8"/>
        <rFont val="Calibri"/>
      </rPr>
      <t>BIG BATMAN 3 DUAL</t>
    </r>
  </si>
  <si>
    <t>BIG BATMAN DUAL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</si>
  <si>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12-22</t>
    </r>
  </si>
  <si>
    <r>
      <rPr>
        <sz val="11"/>
        <color indexed="8"/>
        <rFont val="Calibri"/>
      </rPr>
      <t>BIG BATMAN DUAL</t>
    </r>
  </si>
  <si>
    <t>BLADE 1 DUAL</t>
  </si>
  <si>
    <t>MACRO</t>
  </si>
  <si>
    <r>
      <rPr>
        <sz val="11"/>
        <color indexed="8"/>
        <rFont val="Calibri"/>
      </rPr>
      <t>BLADE 1 DUAL</t>
    </r>
  </si>
  <si>
    <t>BLADE 2 DUAL</t>
  </si>
  <si>
    <r>
      <rPr>
        <sz val="11"/>
        <color indexed="8"/>
        <rFont val="Calibri"/>
      </rPr>
      <t>BLADE 2 DUAL</t>
    </r>
  </si>
  <si>
    <t>BLADE 3 DUAL</t>
  </si>
  <si>
    <r>
      <rPr>
        <sz val="11"/>
        <color indexed="8"/>
        <rFont val="Calibri"/>
      </rPr>
      <t>BLADE 3 DUAL</t>
    </r>
  </si>
  <si>
    <t>BOWTIE</t>
  </si>
  <si>
    <r>
      <rPr>
        <sz val="11"/>
        <color indexed="8"/>
        <rFont val="Calibri"/>
      </rPr>
      <t>BOWTIE</t>
    </r>
  </si>
  <si>
    <t>BROS</t>
  </si>
  <si>
    <r>
      <rPr>
        <sz val="11"/>
        <color indexed="8"/>
        <rFont val="Calibri"/>
      </rPr>
      <t>BROS</t>
    </r>
  </si>
  <si>
    <t>BROS 2</t>
  </si>
  <si>
    <r>
      <rPr>
        <sz val="11"/>
        <color indexed="8"/>
        <rFont val="Calibri"/>
      </rPr>
      <t>BROS 2</t>
    </r>
  </si>
  <si>
    <t>BROS 2 DUAL</t>
  </si>
  <si>
    <r>
      <rPr>
        <sz val="11"/>
        <color indexed="8"/>
        <rFont val="Calibri"/>
      </rPr>
      <t>BROS 2 DUAL</t>
    </r>
  </si>
  <si>
    <t>BROS 3 DUAL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</si>
  <si>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10-22</t>
    </r>
  </si>
  <si>
    <r>
      <rPr>
        <sz val="11"/>
        <color indexed="8"/>
        <rFont val="Calibri"/>
      </rPr>
      <t>BROS 3 DUAL</t>
    </r>
  </si>
  <si>
    <t>BROS 4</t>
  </si>
  <si>
    <r>
      <rPr>
        <sz val="11"/>
        <color indexed="8"/>
        <rFont val="Calibri"/>
      </rPr>
      <t>BROS 4</t>
    </r>
  </si>
  <si>
    <t>BROS 4 DUAL</t>
  </si>
  <si>
    <r>
      <rPr>
        <sz val="11"/>
        <color indexed="8"/>
        <rFont val="Calibri"/>
      </rPr>
      <t>BROS 4 DUAL</t>
    </r>
  </si>
  <si>
    <t>BROS DUAL</t>
  </si>
  <si>
    <r>
      <rPr>
        <sz val="11"/>
        <color indexed="8"/>
        <rFont val="Calibri"/>
      </rPr>
      <t>BROS DUAL</t>
    </r>
  </si>
  <si>
    <t>BUGS DUAL</t>
  </si>
  <si>
    <r>
      <rPr>
        <sz val="11"/>
        <color indexed="8"/>
        <rFont val="Calibri"/>
      </rPr>
      <t>BUGS DUAL</t>
    </r>
  </si>
  <si>
    <t>CAMEL</t>
  </si>
  <si>
    <r>
      <rPr>
        <sz val="11"/>
        <color indexed="8"/>
        <rFont val="Calibri"/>
      </rPr>
      <t>CAMEL</t>
    </r>
  </si>
  <si>
    <t>CAMEL 2</t>
  </si>
  <si>
    <r>
      <rPr>
        <sz val="11"/>
        <color indexed="8"/>
        <rFont val="Calibri"/>
      </rPr>
      <t>CAMEL 2</t>
    </r>
  </si>
  <si>
    <t>CAMEL 2 DUAL</t>
  </si>
  <si>
    <r>
      <rPr>
        <sz val="11"/>
        <color indexed="8"/>
        <rFont val="Calibri"/>
      </rPr>
      <t>CAMEL 2 DUAL</t>
    </r>
  </si>
  <si>
    <t>COOKIES 2</t>
  </si>
  <si>
    <r>
      <rPr>
        <sz val="11"/>
        <color indexed="8"/>
        <rFont val="Calibri"/>
      </rPr>
      <t>COOKIES 2</t>
    </r>
  </si>
  <si>
    <t>COOKIES 3  DUAL</t>
  </si>
  <si>
    <t>S</t>
  </si>
  <si>
    <t>Screwers DUAL</t>
  </si>
  <si>
    <t>COOKIES DUAL</t>
  </si>
  <si>
    <r>
      <rPr>
        <sz val="11"/>
        <color indexed="8"/>
        <rFont val="Calibri"/>
      </rPr>
      <t>COOKIES DUAL</t>
    </r>
  </si>
  <si>
    <t>CORALS</t>
  </si>
  <si>
    <t>new 07-23</t>
  </si>
  <si>
    <r>
      <rPr>
        <sz val="11"/>
        <color indexed="8"/>
        <rFont val="Calibri"/>
      </rPr>
      <t>CORALS</t>
    </r>
  </si>
  <si>
    <t>CORALS 2</t>
  </si>
  <si>
    <t>new 08-23</t>
  </si>
  <si>
    <r>
      <rPr>
        <sz val="11"/>
        <color indexed="8"/>
        <rFont val="Calibri"/>
      </rPr>
      <t>CORALS 2</t>
    </r>
  </si>
  <si>
    <t>CRATER</t>
  </si>
  <si>
    <r>
      <rPr>
        <sz val="11"/>
        <color indexed="8"/>
        <rFont val="Calibri"/>
      </rPr>
      <t>CRATER</t>
    </r>
  </si>
  <si>
    <t>CRATER DUAL</t>
  </si>
  <si>
    <r>
      <rPr>
        <sz val="11"/>
        <color indexed="8"/>
        <rFont val="Calibri"/>
      </rPr>
      <t>CRATER DUAL</t>
    </r>
  </si>
  <si>
    <t>CRATERS 2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</si>
  <si>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11-22</t>
    </r>
  </si>
  <si>
    <r>
      <rPr>
        <sz val="11"/>
        <color indexed="8"/>
        <rFont val="Calibri"/>
      </rPr>
      <t>CRATERS 2</t>
    </r>
  </si>
  <si>
    <t>CRATERS 2 DUAL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</si>
  <si>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03-23</t>
    </r>
  </si>
  <si>
    <r>
      <rPr>
        <sz val="11"/>
        <color indexed="8"/>
        <rFont val="Calibri"/>
      </rPr>
      <t>CRATERS 2 DUAL</t>
    </r>
  </si>
  <si>
    <t>DOWN CLIMBING HOLD 2</t>
  </si>
  <si>
    <r>
      <rPr>
        <sz val="11"/>
        <color indexed="8"/>
        <rFont val="Calibri"/>
      </rPr>
      <t>DOWN CLIMBING HOLD 2</t>
    </r>
  </si>
  <si>
    <t>FIRE 2 DUAL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</si>
  <si>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09-22</t>
    </r>
  </si>
  <si>
    <r>
      <rPr>
        <sz val="11"/>
        <color indexed="8"/>
        <rFont val="Calibri"/>
      </rPr>
      <t>FIRE 2 DUAL</t>
    </r>
  </si>
  <si>
    <t>FIRE 3 DUAL</t>
  </si>
  <si>
    <r>
      <rPr>
        <sz val="11"/>
        <color indexed="8"/>
        <rFont val="Calibri"/>
      </rPr>
      <t>FIRE 3 DUAL</t>
    </r>
  </si>
  <si>
    <t>FIRE 4 DUAL</t>
  </si>
  <si>
    <r>
      <rPr>
        <sz val="11"/>
        <color indexed="8"/>
        <rFont val="Calibri"/>
      </rPr>
      <t>FIRE 4 DUAL</t>
    </r>
  </si>
  <si>
    <t>FIRE DUAL</t>
  </si>
  <si>
    <r>
      <rPr>
        <sz val="11"/>
        <color indexed="8"/>
        <rFont val="Calibri"/>
      </rPr>
      <t>FIRE DUAL</t>
    </r>
  </si>
  <si>
    <t>FLUBBER</t>
  </si>
  <si>
    <r>
      <rPr>
        <sz val="11"/>
        <color indexed="8"/>
        <rFont val="Calibri"/>
      </rPr>
      <t>FLUBBER</t>
    </r>
  </si>
  <si>
    <t>FROGS</t>
  </si>
  <si>
    <r>
      <rPr>
        <sz val="11"/>
        <color indexed="8"/>
        <rFont val="Calibri"/>
      </rPr>
      <t>FROGS</t>
    </r>
  </si>
  <si>
    <t>HALONG</t>
  </si>
  <si>
    <r>
      <rPr>
        <sz val="11"/>
        <color indexed="8"/>
        <rFont val="Calibri"/>
      </rPr>
      <t>HALONG</t>
    </r>
  </si>
  <si>
    <t>HALONG 2</t>
  </si>
  <si>
    <r>
      <rPr>
        <sz val="11"/>
        <color indexed="8"/>
        <rFont val="Calibri"/>
      </rPr>
      <t>HALONG 2</t>
    </r>
  </si>
  <si>
    <t>HANDLE</t>
  </si>
  <si>
    <r>
      <rPr>
        <sz val="11"/>
        <color indexed="8"/>
        <rFont val="Calibri"/>
      </rPr>
      <t>HANDLE</t>
    </r>
  </si>
  <si>
    <t>HANGERS 2 DUAL</t>
  </si>
  <si>
    <r>
      <rPr>
        <sz val="11"/>
        <color indexed="8"/>
        <rFont val="Calibri"/>
      </rPr>
      <t>HANGERS 2 DUAL</t>
    </r>
  </si>
  <si>
    <t>HANGERS DUAL</t>
  </si>
  <si>
    <t>L, XL, XXL</t>
  </si>
  <si>
    <r>
      <rPr>
        <sz val="11"/>
        <color indexed="8"/>
        <rFont val="Calibri"/>
      </rPr>
      <t>HANGERS DUAL</t>
    </r>
  </si>
  <si>
    <t>HATCHETS</t>
  </si>
  <si>
    <r>
      <rPr>
        <sz val="11"/>
        <color indexed="8"/>
        <rFont val="Calibri"/>
      </rPr>
      <t>HATCHETS</t>
    </r>
  </si>
  <si>
    <t>HATCHETS 2</t>
  </si>
  <si>
    <r>
      <rPr>
        <sz val="11"/>
        <color indexed="8"/>
        <rFont val="Calibri"/>
      </rPr>
      <t>HATCHETS 2</t>
    </r>
  </si>
  <si>
    <t>HATCHETS 2 DUAL</t>
  </si>
  <si>
    <r>
      <rPr>
        <sz val="11"/>
        <color indexed="8"/>
        <rFont val="Calibri"/>
      </rPr>
      <t>HATCHETS 2 DUAL</t>
    </r>
  </si>
  <si>
    <t>HATCHETS 3 DUAL</t>
  </si>
  <si>
    <r>
      <rPr>
        <sz val="11"/>
        <color indexed="8"/>
        <rFont val="Calibri"/>
      </rPr>
      <t>HATCHETS 3 DUAL</t>
    </r>
  </si>
  <si>
    <t>HATCHETS DUAL</t>
  </si>
  <si>
    <r>
      <rPr>
        <sz val="11"/>
        <color indexed="8"/>
        <rFont val="Calibri"/>
      </rPr>
      <t>HATCHETS DUAL</t>
    </r>
  </si>
  <si>
    <t>HEARTS 2</t>
  </si>
  <si>
    <r>
      <rPr>
        <sz val="11"/>
        <color indexed="8"/>
        <rFont val="Calibri"/>
      </rPr>
      <t>HEARTS 2</t>
    </r>
  </si>
  <si>
    <t>HEARTS 3 DUAL</t>
  </si>
  <si>
    <r>
      <rPr>
        <sz val="11"/>
        <color indexed="8"/>
        <rFont val="Calibri"/>
      </rPr>
      <t>HEARTS 3 DUAL</t>
    </r>
  </si>
  <si>
    <t>HEARTS DUAL</t>
  </si>
  <si>
    <r>
      <rPr>
        <sz val="11"/>
        <color indexed="8"/>
        <rFont val="Calibri"/>
      </rPr>
      <t>HEARTS DUAL</t>
    </r>
  </si>
  <si>
    <t>HENALU DUAL</t>
  </si>
  <si>
    <r>
      <rPr>
        <sz val="11"/>
        <color indexed="8"/>
        <rFont val="Calibri"/>
      </rPr>
      <t>HENALU DUAL</t>
    </r>
  </si>
  <si>
    <t>HERCULES</t>
  </si>
  <si>
    <r>
      <rPr>
        <sz val="11"/>
        <color indexed="8"/>
        <rFont val="Calibri"/>
      </rPr>
      <t>HERCULES</t>
    </r>
  </si>
  <si>
    <t>INDY</t>
  </si>
  <si>
    <r>
      <rPr>
        <sz val="11"/>
        <color indexed="8"/>
        <rFont val="Calibri"/>
      </rPr>
      <t>INDY</t>
    </r>
  </si>
  <si>
    <t>INDY DUAL</t>
  </si>
  <si>
    <r>
      <rPr>
        <sz val="11"/>
        <color indexed="8"/>
        <rFont val="Calibri"/>
      </rPr>
      <t>INDY DUAL</t>
    </r>
  </si>
  <si>
    <t>JAMS</t>
  </si>
  <si>
    <r>
      <rPr>
        <sz val="11"/>
        <color indexed="8"/>
        <rFont val="Calibri"/>
      </rPr>
      <t>JAMS</t>
    </r>
  </si>
  <si>
    <t>JAMSON</t>
  </si>
  <si>
    <r>
      <rPr>
        <sz val="11"/>
        <color indexed="8"/>
        <rFont val="Calibri"/>
      </rPr>
      <t>JAMSON</t>
    </r>
  </si>
  <si>
    <t>JAMSON 2</t>
  </si>
  <si>
    <r>
      <rPr>
        <sz val="11"/>
        <color indexed="8"/>
        <rFont val="Calibri"/>
      </rPr>
      <t>JAMSON 2</t>
    </r>
  </si>
  <si>
    <t>JAMSON 3</t>
  </si>
  <si>
    <r>
      <rPr>
        <sz val="11"/>
        <color indexed="8"/>
        <rFont val="Calibri"/>
      </rPr>
      <t>JAMSON 3</t>
    </r>
  </si>
  <si>
    <t>JERRY</t>
  </si>
  <si>
    <r>
      <rPr>
        <sz val="11"/>
        <color indexed="8"/>
        <rFont val="Calibri"/>
      </rPr>
      <t>JERRY</t>
    </r>
  </si>
  <si>
    <t>JERRY DUAL</t>
  </si>
  <si>
    <r>
      <rPr>
        <sz val="11"/>
        <color indexed="8"/>
        <rFont val="Calibri"/>
      </rPr>
      <t>JERRY DUAL</t>
    </r>
  </si>
  <si>
    <t>KIWI</t>
  </si>
  <si>
    <r>
      <rPr>
        <sz val="11"/>
        <color indexed="8"/>
        <rFont val="Calibri"/>
      </rPr>
      <t>KIWI</t>
    </r>
  </si>
  <si>
    <t>LAMINO 6</t>
  </si>
  <si>
    <r>
      <rPr>
        <sz val="11"/>
        <color indexed="8"/>
        <rFont val="Calibri"/>
      </rPr>
      <t>LAMINO 6</t>
    </r>
  </si>
  <si>
    <t>LATA DUAL</t>
  </si>
  <si>
    <r>
      <rPr>
        <sz val="11"/>
        <color indexed="8"/>
        <rFont val="Calibri"/>
      </rPr>
      <t>LATA DUAL</t>
    </r>
  </si>
  <si>
    <t>LONGAHOLIC</t>
  </si>
  <si>
    <r>
      <rPr>
        <sz val="11"/>
        <color indexed="8"/>
        <rFont val="Calibri"/>
      </rPr>
      <t>LONGAHOLIC</t>
    </r>
  </si>
  <si>
    <t>LONGAHOLIC DUAL</t>
  </si>
  <si>
    <r>
      <rPr>
        <sz val="11"/>
        <color indexed="8"/>
        <rFont val="Calibri"/>
      </rPr>
      <t>LONGAHOLIC DUAL</t>
    </r>
  </si>
  <si>
    <t>MACRO BLADES</t>
  </si>
  <si>
    <r>
      <rPr>
        <sz val="11"/>
        <color indexed="8"/>
        <rFont val="Calibri"/>
      </rPr>
      <t>MACRO BLADES</t>
    </r>
  </si>
  <si>
    <t>NERO</t>
  </si>
  <si>
    <r>
      <rPr>
        <sz val="11"/>
        <color indexed="8"/>
        <rFont val="Calibri"/>
      </rPr>
      <t>NERO</t>
    </r>
  </si>
  <si>
    <t>NESTS</t>
  </si>
  <si>
    <r>
      <rPr>
        <sz val="11"/>
        <color indexed="8"/>
        <rFont val="Calibri"/>
      </rPr>
      <t>NESTS</t>
    </r>
  </si>
  <si>
    <t>ORBS</t>
  </si>
  <si>
    <r>
      <rPr>
        <sz val="11"/>
        <color indexed="8"/>
        <rFont val="Calibri"/>
      </rPr>
      <t>ORBS</t>
    </r>
  </si>
  <si>
    <t>OVALS</t>
  </si>
  <si>
    <r>
      <rPr>
        <sz val="11"/>
        <color indexed="8"/>
        <rFont val="Calibri"/>
      </rPr>
      <t>OVALS</t>
    </r>
  </si>
  <si>
    <t>OVALS DUAL</t>
  </si>
  <si>
    <r>
      <rPr>
        <sz val="11"/>
        <color indexed="8"/>
        <rFont val="Calibri"/>
      </rPr>
      <t>OVALS DUAL</t>
    </r>
  </si>
  <si>
    <t>PALMAS</t>
  </si>
  <si>
    <r>
      <rPr>
        <sz val="11"/>
        <color indexed="8"/>
        <rFont val="Calibri"/>
      </rPr>
      <t>PALMAS</t>
    </r>
  </si>
  <si>
    <t>PANCAKES</t>
  </si>
  <si>
    <t>L, XXL</t>
  </si>
  <si>
    <r>
      <rPr>
        <sz val="11"/>
        <color indexed="8"/>
        <rFont val="Calibri"/>
      </rPr>
      <t>PANCAKES</t>
    </r>
  </si>
  <si>
    <t>PANCAKES 2</t>
  </si>
  <si>
    <r>
      <rPr>
        <sz val="11"/>
        <color indexed="8"/>
        <rFont val="Calibri"/>
      </rPr>
      <t>PANCAKES 2</t>
    </r>
  </si>
  <si>
    <t>PANCAKES 3 DUAL</t>
  </si>
  <si>
    <r>
      <rPr>
        <sz val="11"/>
        <color indexed="8"/>
        <rFont val="Calibri"/>
      </rPr>
      <t>PANCAKES 3 DUAL</t>
    </r>
  </si>
  <si>
    <t>PANCAKES DUAL</t>
  </si>
  <si>
    <r>
      <rPr>
        <sz val="11"/>
        <color indexed="8"/>
        <rFont val="Calibri"/>
      </rPr>
      <t>PANCAKES DUAL</t>
    </r>
  </si>
  <si>
    <t>PYRAMIDS</t>
  </si>
  <si>
    <r>
      <rPr>
        <sz val="11"/>
        <color indexed="8"/>
        <rFont val="Calibri"/>
      </rPr>
      <t>PYRAMIDS</t>
    </r>
  </si>
  <si>
    <t>RIPPLE</t>
  </si>
  <si>
    <r>
      <rPr>
        <sz val="11"/>
        <color indexed="8"/>
        <rFont val="Calibri"/>
      </rPr>
      <t>RIPPLE</t>
    </r>
  </si>
  <si>
    <t>ROLLS 2 DUAL</t>
  </si>
  <si>
    <r>
      <rPr>
        <sz val="11"/>
        <color indexed="8"/>
        <rFont val="Calibri"/>
      </rPr>
      <t>ROLLS 2 DUAL</t>
    </r>
  </si>
  <si>
    <t>ROLLS DUAL</t>
  </si>
  <si>
    <r>
      <rPr>
        <sz val="11"/>
        <color indexed="8"/>
        <rFont val="Calibri"/>
      </rPr>
      <t>ROLLS DUAL</t>
    </r>
  </si>
  <si>
    <t>SABERS</t>
  </si>
  <si>
    <r>
      <rPr>
        <sz val="11"/>
        <color indexed="8"/>
        <rFont val="Calibri"/>
      </rPr>
      <t>SABERS</t>
    </r>
  </si>
  <si>
    <t>SCREWERS 2</t>
  </si>
  <si>
    <r>
      <rPr>
        <sz val="11"/>
        <color indexed="8"/>
        <rFont val="Calibri"/>
      </rPr>
      <t>SCREWERS 2</t>
    </r>
  </si>
  <si>
    <t>SCREWERS 3</t>
  </si>
  <si>
    <t>S,M</t>
  </si>
  <si>
    <r>
      <rPr>
        <sz val="11"/>
        <color indexed="8"/>
        <rFont val="Calibri"/>
      </rPr>
      <t>SCREWERS 3</t>
    </r>
  </si>
  <si>
    <t>SCREWERS 4</t>
  </si>
  <si>
    <r>
      <rPr>
        <sz val="11"/>
        <color indexed="8"/>
        <rFont val="Calibri"/>
      </rPr>
      <t>SCREWERS 4</t>
    </r>
  </si>
  <si>
    <t>SET FOR KIDS 3</t>
  </si>
  <si>
    <r>
      <rPr>
        <sz val="11"/>
        <color indexed="8"/>
        <rFont val="Calibri"/>
      </rPr>
      <t>SET FOR KIDS 3</t>
    </r>
  </si>
  <si>
    <t>SIGNAL</t>
  </si>
  <si>
    <r>
      <rPr>
        <sz val="11"/>
        <color indexed="8"/>
        <rFont val="Calibri"/>
      </rPr>
      <t>SIGNAL</t>
    </r>
  </si>
  <si>
    <t>SKARLET</t>
  </si>
  <si>
    <r>
      <rPr>
        <sz val="11"/>
        <color indexed="8"/>
        <rFont val="Calibri"/>
      </rPr>
      <t>SKARLET</t>
    </r>
  </si>
  <si>
    <t>SPAGHETTI</t>
  </si>
  <si>
    <r>
      <rPr>
        <sz val="11"/>
        <color indexed="8"/>
        <rFont val="Calibri"/>
      </rPr>
      <t>SPAGHETTI</t>
    </r>
  </si>
  <si>
    <t>SPAGHETTI 2</t>
  </si>
  <si>
    <r>
      <rPr>
        <sz val="11"/>
        <color indexed="8"/>
        <rFont val="Calibri"/>
      </rPr>
      <t>SPAGHETTI 2</t>
    </r>
  </si>
  <si>
    <t>SPAGHETTI 3 DUAL</t>
  </si>
  <si>
    <r>
      <rPr>
        <sz val="11"/>
        <color indexed="8"/>
        <rFont val="Calibri"/>
      </rPr>
      <t>SPAGHETTI 3 DUAL</t>
    </r>
  </si>
  <si>
    <t>SPAGHETTI 4 DUAL</t>
  </si>
  <si>
    <r>
      <rPr>
        <sz val="11"/>
        <color indexed="8"/>
        <rFont val="Calibri"/>
      </rPr>
      <t>SPAGHETTI 4 DUAL</t>
    </r>
  </si>
  <si>
    <t>SPAGHETTI 5</t>
  </si>
  <si>
    <r>
      <rPr>
        <sz val="11"/>
        <color indexed="8"/>
        <rFont val="Calibri"/>
      </rPr>
      <t>SPAGHETTI 5</t>
    </r>
  </si>
  <si>
    <t>SPAGHETTI 5 DUAL</t>
  </si>
  <si>
    <r>
      <rPr>
        <sz val="11"/>
        <color indexed="8"/>
        <rFont val="Calibri"/>
      </rPr>
      <t>SPAGHETTI 5 DUAL</t>
    </r>
  </si>
  <si>
    <t>SPAGHETTI DUAL</t>
  </si>
  <si>
    <r>
      <rPr>
        <sz val="11"/>
        <color indexed="8"/>
        <rFont val="Calibri"/>
      </rPr>
      <t>SPAGHETTI DUAL</t>
    </r>
  </si>
  <si>
    <t>SPIRIT</t>
  </si>
  <si>
    <r>
      <rPr>
        <sz val="11"/>
        <color indexed="8"/>
        <rFont val="Calibri"/>
      </rPr>
      <t>SPIRIT</t>
    </r>
  </si>
  <si>
    <t>STANLEY</t>
  </si>
  <si>
    <r>
      <rPr>
        <sz val="11"/>
        <color indexed="8"/>
        <rFont val="Calibri"/>
      </rPr>
      <t>STANLEY</t>
    </r>
  </si>
  <si>
    <t>STEAKS</t>
  </si>
  <si>
    <r>
      <rPr>
        <sz val="11"/>
        <color indexed="8"/>
        <rFont val="Calibri"/>
      </rPr>
      <t>STEAKS</t>
    </r>
  </si>
  <si>
    <t>STEAKS 2</t>
  </si>
  <si>
    <r>
      <rPr>
        <sz val="11"/>
        <color indexed="8"/>
        <rFont val="Calibri"/>
      </rPr>
      <t>STEAKS 2</t>
    </r>
  </si>
  <si>
    <t>STEPS 2 DUAL</t>
  </si>
  <si>
    <r>
      <rPr>
        <sz val="11"/>
        <color indexed="8"/>
        <rFont val="Calibri"/>
      </rPr>
      <t>STEPS 2 DUAL</t>
    </r>
  </si>
  <si>
    <t>STEPS DUAL</t>
  </si>
  <si>
    <r>
      <rPr>
        <sz val="11"/>
        <color indexed="8"/>
        <rFont val="Calibri"/>
      </rPr>
      <t>STEPS DUAL</t>
    </r>
  </si>
  <si>
    <t>STICKS</t>
  </si>
  <si>
    <r>
      <rPr>
        <sz val="11"/>
        <color indexed="8"/>
        <rFont val="Calibri"/>
      </rPr>
      <t>STICKS</t>
    </r>
  </si>
  <si>
    <t>STONES</t>
  </si>
  <si>
    <r>
      <rPr>
        <sz val="11"/>
        <color indexed="8"/>
        <rFont val="Calibri"/>
      </rPr>
      <t>STONES</t>
    </r>
  </si>
  <si>
    <t>STONES 2 DUAL</t>
  </si>
  <si>
    <r>
      <rPr>
        <sz val="11"/>
        <color indexed="8"/>
        <rFont val="Calibri"/>
      </rPr>
      <t>STONES 2 DUAL</t>
    </r>
  </si>
  <si>
    <t>SURFER DUAL</t>
  </si>
  <si>
    <r>
      <rPr>
        <sz val="11"/>
        <color indexed="8"/>
        <rFont val="Calibri"/>
      </rPr>
      <t>SURFER DUAL</t>
    </r>
  </si>
  <si>
    <t>SURFS</t>
  </si>
  <si>
    <r>
      <rPr>
        <sz val="11"/>
        <color indexed="8"/>
        <rFont val="Calibri"/>
      </rPr>
      <t>SURFS</t>
    </r>
  </si>
  <si>
    <t>SURFS 2</t>
  </si>
  <si>
    <r>
      <rPr>
        <sz val="11"/>
        <color indexed="8"/>
        <rFont val="Calibri"/>
      </rPr>
      <t>SURFS 2</t>
    </r>
  </si>
  <si>
    <t>SURFS 2 DUAL</t>
  </si>
  <si>
    <r>
      <rPr>
        <sz val="11"/>
        <color indexed="8"/>
        <rFont val="Calibri"/>
      </rPr>
      <t>SURFS 2 DUAL</t>
    </r>
  </si>
  <si>
    <t>THE BEAST</t>
  </si>
  <si>
    <r>
      <rPr>
        <sz val="11"/>
        <color indexed="8"/>
        <rFont val="Calibri"/>
      </rPr>
      <t>THE BEAST</t>
    </r>
  </si>
  <si>
    <t>THE BEAST 2 DUAL</t>
  </si>
  <si>
    <r>
      <rPr>
        <sz val="11"/>
        <color indexed="8"/>
        <rFont val="Calibri"/>
      </rPr>
      <t>THE BEAST 2 DUAL</t>
    </r>
  </si>
  <si>
    <t>TITANS</t>
  </si>
  <si>
    <r>
      <rPr>
        <sz val="11"/>
        <color indexed="8"/>
        <rFont val="Calibri"/>
      </rPr>
      <t>TITANS</t>
    </r>
  </si>
  <si>
    <t>TORNADO</t>
  </si>
  <si>
    <r>
      <rPr>
        <sz val="11"/>
        <color indexed="8"/>
        <rFont val="Calibri"/>
      </rPr>
      <t>TORNADO</t>
    </r>
  </si>
  <si>
    <r>
      <rPr>
        <sz val="11"/>
        <color indexed="8"/>
        <rFont val="Calibri"/>
      </rPr>
      <t>TRAINING BOARD</t>
    </r>
  </si>
  <si>
    <t>TRINSKY</t>
  </si>
  <si>
    <r>
      <rPr>
        <sz val="11"/>
        <color indexed="8"/>
        <rFont val="Calibri"/>
      </rPr>
      <t>TRINSKY</t>
    </r>
  </si>
  <si>
    <t>TRINSKY DUAL</t>
  </si>
  <si>
    <r>
      <rPr>
        <sz val="11"/>
        <color indexed="8"/>
        <rFont val="Calibri"/>
      </rPr>
      <t>TRINSKY DUAL</t>
    </r>
  </si>
  <si>
    <t>TSUNAMIS</t>
  </si>
  <si>
    <r>
      <rPr>
        <sz val="11"/>
        <color indexed="8"/>
        <rFont val="Calibri"/>
      </rPr>
      <t>TSUNAMIS</t>
    </r>
  </si>
  <si>
    <t>TURBO</t>
  </si>
  <si>
    <r>
      <rPr>
        <sz val="11"/>
        <color indexed="8"/>
        <rFont val="Calibri"/>
      </rPr>
      <t>TURBO</t>
    </r>
  </si>
  <si>
    <t>TURBO DUAL</t>
  </si>
  <si>
    <r>
      <rPr>
        <sz val="11"/>
        <color indexed="8"/>
        <rFont val="Calibri"/>
      </rPr>
      <t>TURBO DUAL</t>
    </r>
  </si>
  <si>
    <t>TWO SISTERS</t>
  </si>
  <si>
    <r>
      <rPr>
        <sz val="11"/>
        <color indexed="8"/>
        <rFont val="Calibri"/>
      </rPr>
      <t>TWO SISTERS</t>
    </r>
  </si>
  <si>
    <t>UFO 1</t>
  </si>
  <si>
    <t>whole smooth</t>
  </si>
  <si>
    <r>
      <rPr>
        <sz val="11"/>
        <color indexed="8"/>
        <rFont val="Calibri"/>
      </rPr>
      <t>UFO 1</t>
    </r>
  </si>
  <si>
    <t>UFO 2</t>
  </si>
  <si>
    <r>
      <rPr>
        <sz val="11"/>
        <color indexed="8"/>
        <rFont val="Calibri"/>
      </rPr>
      <t>UFO 2</t>
    </r>
  </si>
  <si>
    <t>UFO 3</t>
  </si>
  <si>
    <r>
      <rPr>
        <sz val="11"/>
        <color indexed="8"/>
        <rFont val="Calibri"/>
      </rPr>
      <t>UFO 3</t>
    </r>
  </si>
  <si>
    <t>UFO 4</t>
  </si>
  <si>
    <r>
      <rPr>
        <sz val="11"/>
        <color indexed="8"/>
        <rFont val="Calibri"/>
      </rPr>
      <t>UFO 4</t>
    </r>
  </si>
  <si>
    <t>UFO 5</t>
  </si>
  <si>
    <r>
      <rPr>
        <sz val="11"/>
        <color indexed="8"/>
        <rFont val="Calibri"/>
      </rPr>
      <t>UFO 5</t>
    </r>
  </si>
  <si>
    <t>UFO 6</t>
  </si>
  <si>
    <r>
      <rPr>
        <sz val="11"/>
        <color indexed="8"/>
        <rFont val="Calibri"/>
      </rPr>
      <t>UFO 6</t>
    </r>
  </si>
  <si>
    <t>VEZUV</t>
  </si>
  <si>
    <r>
      <rPr>
        <sz val="11"/>
        <color indexed="8"/>
        <rFont val="Calibri"/>
      </rPr>
      <t>VEZUV</t>
    </r>
  </si>
  <si>
    <t>VEZUV DUAL</t>
  </si>
  <si>
    <r>
      <rPr>
        <sz val="11"/>
        <color indexed="8"/>
        <rFont val="Calibri"/>
      </rPr>
      <t>VEZUV DUAL</t>
    </r>
  </si>
  <si>
    <t>VIKING DUAL</t>
  </si>
  <si>
    <r>
      <rPr>
        <sz val="11"/>
        <color indexed="8"/>
        <rFont val="Calibri"/>
      </rPr>
      <t>VIKING DUAL</t>
    </r>
  </si>
  <si>
    <t>VULCANOS</t>
  </si>
  <si>
    <r>
      <rPr>
        <sz val="11"/>
        <color indexed="8"/>
        <rFont val="Calibri"/>
      </rPr>
      <t>VULCANOS</t>
    </r>
  </si>
  <si>
    <t>VULCANOS DUAL</t>
  </si>
  <si>
    <r>
      <rPr>
        <sz val="11"/>
        <color indexed="8"/>
        <rFont val="Calibri"/>
      </rPr>
      <t>VULCANOS DUAL</t>
    </r>
  </si>
  <si>
    <t>WING</t>
  </si>
  <si>
    <r>
      <rPr>
        <sz val="11"/>
        <color indexed="8"/>
        <rFont val="Calibri"/>
      </rPr>
      <t>WING</t>
    </r>
  </si>
  <si>
    <t>XENAS</t>
  </si>
  <si>
    <r>
      <rPr>
        <sz val="11"/>
        <color indexed="8"/>
        <rFont val="Calibri"/>
      </rPr>
      <t>XENAS</t>
    </r>
  </si>
  <si>
    <t>YETI</t>
  </si>
  <si>
    <r>
      <rPr>
        <sz val="11"/>
        <color indexed="8"/>
        <rFont val="Calibri"/>
      </rPr>
      <t>YETI</t>
    </r>
  </si>
  <si>
    <t>YETI 2 DUAL</t>
  </si>
  <si>
    <r>
      <rPr>
        <sz val="11"/>
        <color indexed="8"/>
        <rFont val="Calibri"/>
      </rPr>
      <t>YETI 2 DUAL</t>
    </r>
  </si>
  <si>
    <t>YETI DUAL</t>
  </si>
  <si>
    <r>
      <rPr>
        <sz val="11"/>
        <color indexed="8"/>
        <rFont val="Calibri"/>
      </rPr>
      <t>YETI DUAL</t>
    </r>
  </si>
  <si>
    <t>WOOD 1</t>
  </si>
  <si>
    <t>XTR</t>
  </si>
  <si>
    <t>xx</t>
  </si>
  <si>
    <r>
      <rPr>
        <sz val="11"/>
        <color indexed="8"/>
        <rFont val="Calibri"/>
      </rPr>
      <t>WOOD 1</t>
    </r>
  </si>
  <si>
    <r>
      <rPr>
        <sz val="11"/>
        <color indexed="8"/>
        <rFont val="Calibri"/>
      </rPr>
      <t>xx</t>
    </r>
  </si>
  <si>
    <t>WOOD 2</t>
  </si>
  <si>
    <r>
      <rPr>
        <sz val="11"/>
        <color indexed="8"/>
        <rFont val="Calibri"/>
      </rPr>
      <t>WOOD 2</t>
    </r>
  </si>
  <si>
    <t>TOTAL € inc. TAX</t>
  </si>
  <si>
    <t>SIZE</t>
  </si>
  <si>
    <t>PCS IN SET</t>
  </si>
  <si>
    <t>LIGHT GREY</t>
  </si>
  <si>
    <t>APPLE</t>
  </si>
  <si>
    <t>PLYWOOD</t>
  </si>
  <si>
    <t>APPLE 2</t>
  </si>
  <si>
    <t>NEW 04-23</t>
  </si>
  <si>
    <t>APPLE 3</t>
  </si>
  <si>
    <t>BAGUETTE</t>
  </si>
  <si>
    <t>CROISSANT</t>
  </si>
  <si>
    <t>GLOBE</t>
  </si>
  <si>
    <t>HAWAII</t>
  </si>
  <si>
    <t>HIVE</t>
  </si>
  <si>
    <t>IGUANA</t>
  </si>
  <si>
    <t>PARASOL</t>
  </si>
  <si>
    <t>PARASOL 2</t>
  </si>
  <si>
    <t>PARASOL 3</t>
  </si>
  <si>
    <t>PIZZA</t>
  </si>
  <si>
    <t>ROCK</t>
  </si>
  <si>
    <t xml:space="preserve">S </t>
  </si>
  <si>
    <t>SHELL</t>
  </si>
  <si>
    <t>SOLAR 2</t>
  </si>
  <si>
    <t>S+M</t>
  </si>
  <si>
    <t>SOLAR FAT</t>
  </si>
  <si>
    <t>SOLAR SLIM</t>
  </si>
  <si>
    <t>TATRA</t>
  </si>
  <si>
    <t>TENT</t>
  </si>
  <si>
    <t>90°</t>
  </si>
  <si>
    <t xml:space="preserve"> -20°</t>
  </si>
  <si>
    <t>80°</t>
  </si>
  <si>
    <t>50°</t>
  </si>
  <si>
    <t>45°</t>
  </si>
  <si>
    <t>TRIANGEL</t>
  </si>
  <si>
    <t>Mega</t>
  </si>
  <si>
    <t>TRIANGEL SPLIT</t>
  </si>
  <si>
    <t>TRIANGLE</t>
  </si>
  <si>
    <t>TRIANGLE DUO</t>
  </si>
  <si>
    <t>TULIP</t>
  </si>
  <si>
    <t>TULIP + HIVE</t>
  </si>
  <si>
    <t>UMBRELLA</t>
  </si>
  <si>
    <t>UMBRELLA SPLIT</t>
  </si>
  <si>
    <t>VOLUME °20</t>
  </si>
  <si>
    <t>VOLUME °45</t>
  </si>
  <si>
    <t>WAVE LEFT</t>
  </si>
  <si>
    <t>WAVE RIGHT</t>
  </si>
  <si>
    <t>TOTAL € inc. VAT</t>
  </si>
  <si>
    <t>LAMINO 1</t>
  </si>
  <si>
    <t>FIBERGLASS</t>
  </si>
  <si>
    <t>LAMINO 1 DUAL</t>
  </si>
  <si>
    <t>LAMINO 2</t>
  </si>
  <si>
    <t>LAMINO 2 DUAL</t>
  </si>
  <si>
    <t>LAMINO 3</t>
  </si>
  <si>
    <t>LAMINO 4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</si>
  <si>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04-23</t>
    </r>
  </si>
  <si>
    <t>LAMINO 5</t>
  </si>
  <si>
    <t>LAMINO 8</t>
  </si>
  <si>
    <t>LAMINO Oval</t>
  </si>
  <si>
    <t>LAMINO W</t>
  </si>
  <si>
    <t>LAMINO X</t>
  </si>
  <si>
    <t>LAMINO Y</t>
  </si>
  <si>
    <t>LAMINO Z</t>
  </si>
  <si>
    <t>MOON M1</t>
  </si>
  <si>
    <t>MOON M2 DUAL</t>
  </si>
  <si>
    <t>MOON M5 DUAL</t>
  </si>
  <si>
    <t>ORDERED BOARDS</t>
  </si>
  <si>
    <t>UNIT</t>
  </si>
  <si>
    <t>VIEW PICTURE</t>
  </si>
  <si>
    <t>REQUESTED QUANTITY</t>
  </si>
  <si>
    <t>Hangboard 1</t>
  </si>
  <si>
    <t>pc</t>
  </si>
  <si>
    <t xml:space="preserve">Hangboard 2 </t>
  </si>
  <si>
    <t>Hangboard 3</t>
  </si>
  <si>
    <t xml:space="preserve">Hangboard 4 </t>
  </si>
  <si>
    <t xml:space="preserve">Hangboard 5 </t>
  </si>
  <si>
    <t>Hangboard 6</t>
  </si>
  <si>
    <t xml:space="preserve">Hangboard 7 </t>
  </si>
  <si>
    <t>ORDERER ACCESORIES</t>
  </si>
  <si>
    <t>SELF TAPPING SCREW 4x20 PZ2</t>
  </si>
  <si>
    <t>4x20</t>
  </si>
  <si>
    <t>SELF TAPPING SCREW 4,5x40 PZ2</t>
  </si>
  <si>
    <t>SELF TAPPING SCREW 4,5x80 PZ2</t>
  </si>
  <si>
    <t>SCREW M10x40, DIN 912</t>
  </si>
  <si>
    <t>SCREW M10x60, DIN 912</t>
  </si>
  <si>
    <t>SCREW M10x80, DIN 912</t>
  </si>
  <si>
    <t>ROUND BASE T-NUT M10</t>
  </si>
  <si>
    <t>IMPACT T-NUT M10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</si>
</sst>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.00&quot; €&quot;"/>
    <numFmt numFmtId="60" formatCode="#,##0&quot; €&quot;"/>
    <numFmt numFmtId="61" formatCode="&quot; &quot;* #,##0.00&quot; € &quot;;&quot;-&quot;* #,##0.00&quot; € &quot;;&quot; &quot;* &quot;-&quot;??&quot; € &quot;"/>
    <numFmt numFmtId="62" formatCode="#,##0.00&quot; &quot;[$SKK];&quot;-&quot;#,##0.00&quot; &quot;[$SKK]"/>
    <numFmt numFmtId="63" formatCode="0.000"/>
  </numFmts>
  <fonts count="2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9"/>
      <name val="Calibri"/>
    </font>
    <font>
      <b val="1"/>
      <u val="single"/>
      <sz val="11"/>
      <color indexed="10"/>
      <name val="Calibri"/>
    </font>
    <font>
      <b val="1"/>
      <sz val="11"/>
      <color indexed="8"/>
      <name val="Calibri"/>
    </font>
    <font>
      <b val="1"/>
      <sz val="14"/>
      <color indexed="8"/>
      <name val="Calibri"/>
    </font>
    <font>
      <sz val="8"/>
      <color indexed="8"/>
      <name val="Calibri"/>
    </font>
    <font>
      <b val="1"/>
      <sz val="10"/>
      <color indexed="8"/>
      <name val="Arial"/>
    </font>
    <font>
      <sz val="11"/>
      <color indexed="19"/>
      <name val="Calibri"/>
    </font>
    <font>
      <b val="1"/>
      <sz val="14"/>
      <color indexed="21"/>
      <name val="Calibri"/>
    </font>
    <font>
      <b val="1"/>
      <sz val="12"/>
      <color indexed="8"/>
      <name val="Calibri"/>
    </font>
    <font>
      <u val="single"/>
      <sz val="9"/>
      <color indexed="26"/>
      <name val="Calibri"/>
    </font>
    <font>
      <b val="1"/>
      <sz val="15"/>
      <color indexed="8"/>
      <name val="Calibri"/>
    </font>
    <font>
      <b val="1"/>
      <sz val="8"/>
      <color indexed="8"/>
      <name val="Calibri"/>
    </font>
    <font>
      <b val="1"/>
      <sz val="8"/>
      <color indexed="32"/>
      <name val="Calibri"/>
    </font>
    <font>
      <b val="1"/>
      <sz val="9"/>
      <color indexed="8"/>
      <name val="Calibri"/>
    </font>
    <font>
      <b val="1"/>
      <sz val="10"/>
      <color indexed="8"/>
      <name val="Calibri"/>
    </font>
    <font>
      <sz val="10"/>
      <color indexed="8"/>
      <name val="Calibri"/>
    </font>
    <font>
      <b val="1"/>
      <sz val="9"/>
      <color indexed="10"/>
      <name val="Calibri"/>
    </font>
    <font>
      <sz val="9"/>
      <color indexed="8"/>
      <name val="Calibri"/>
    </font>
    <font>
      <sz val="9"/>
      <color indexed="32"/>
      <name val="Calibri"/>
    </font>
    <font>
      <sz val="9"/>
      <color indexed="40"/>
      <name val="Calibri"/>
    </font>
    <font>
      <b val="1"/>
      <sz val="11"/>
      <color indexed="10"/>
      <name val="Calibri"/>
    </font>
    <font>
      <b val="1"/>
      <sz val="11"/>
      <color indexed="32"/>
      <name val="Calibri"/>
    </font>
    <font>
      <b val="1"/>
      <u val="single"/>
      <sz val="11"/>
      <color indexed="26"/>
      <name val="Calibri"/>
    </font>
  </fonts>
  <fills count="3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42"/>
        <bgColor auto="1"/>
      </patternFill>
    </fill>
  </fills>
  <borders count="10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11"/>
      </left>
      <right style="hair">
        <color indexed="9"/>
      </right>
      <top style="hair">
        <color indexed="8"/>
      </top>
      <bottom/>
      <diagonal/>
    </border>
    <border>
      <left style="hair">
        <color indexed="9"/>
      </left>
      <right/>
      <top style="hair">
        <color indexed="8"/>
      </top>
      <bottom style="hair">
        <color indexed="9"/>
      </bottom>
      <diagonal/>
    </border>
    <border>
      <left/>
      <right/>
      <top style="hair">
        <color indexed="8"/>
      </top>
      <bottom style="hair">
        <color indexed="9"/>
      </bottom>
      <diagonal/>
    </border>
    <border>
      <left style="thin">
        <color indexed="11"/>
      </left>
      <right style="hair">
        <color indexed="9"/>
      </right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hair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hair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 style="hair">
        <color indexed="30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30"/>
      </top>
      <bottom style="hair">
        <color indexed="30"/>
      </bottom>
      <diagonal/>
    </border>
    <border>
      <left style="hair">
        <color indexed="8"/>
      </left>
      <right style="hair">
        <color indexed="8"/>
      </right>
      <top/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30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hair">
        <color indexed="30"/>
      </bottom>
      <diagonal/>
    </border>
    <border>
      <left style="thin">
        <color indexed="11"/>
      </left>
      <right style="thin">
        <color indexed="11"/>
      </right>
      <top style="hair">
        <color indexed="30"/>
      </top>
      <bottom style="hair">
        <color indexed="30"/>
      </bottom>
      <diagonal/>
    </border>
    <border>
      <left style="thin">
        <color indexed="11"/>
      </left>
      <right style="thin">
        <color indexed="11"/>
      </right>
      <top style="hair">
        <color indexed="30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 style="hair">
        <color indexed="3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11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 style="hair">
        <color indexed="8"/>
      </bottom>
      <diagonal/>
    </border>
    <border>
      <left style="thin">
        <color indexed="11"/>
      </left>
      <right/>
      <top style="hair">
        <color indexed="3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30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49" fontId="4" fillId="3" borderId="3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4" fillId="3" borderId="5" applyNumberFormat="0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center" wrapText="1"/>
    </xf>
    <xf numFmtId="0" fontId="0" fillId="2" borderId="7" applyNumberFormat="0" applyFont="1" applyFill="1" applyBorder="1" applyAlignment="1" applyProtection="0">
      <alignment vertical="center" wrapText="1"/>
    </xf>
    <xf numFmtId="0" fontId="5" fillId="2" borderId="8" applyNumberFormat="0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vertical="bottom"/>
    </xf>
    <xf numFmtId="49" fontId="6" fillId="4" borderId="10" applyNumberFormat="1" applyFont="1" applyFill="1" applyBorder="1" applyAlignment="1" applyProtection="0">
      <alignment horizontal="center" vertical="center" wrapText="1"/>
    </xf>
    <xf numFmtId="0" fontId="6" fillId="4" borderId="11" applyNumberFormat="0" applyFont="1" applyFill="1" applyBorder="1" applyAlignment="1" applyProtection="0">
      <alignment horizontal="center" vertical="center" wrapText="1"/>
    </xf>
    <xf numFmtId="49" fontId="7" fillId="2" borderId="10" applyNumberFormat="1" applyFont="1" applyFill="1" applyBorder="1" applyAlignment="1" applyProtection="0">
      <alignment horizontal="center" vertical="bottom"/>
    </xf>
    <xf numFmtId="0" fontId="7" fillId="2" borderId="11" applyNumberFormat="0" applyFont="1" applyFill="1" applyBorder="1" applyAlignment="1" applyProtection="0">
      <alignment horizontal="center" vertical="bottom"/>
    </xf>
    <xf numFmtId="0" fontId="6" fillId="2" borderId="4" applyNumberFormat="0" applyFont="1" applyFill="1" applyBorder="1" applyAlignment="1" applyProtection="0">
      <alignment vertical="center" wrapText="1"/>
    </xf>
    <xf numFmtId="49" fontId="5" fillId="2" borderId="12" applyNumberFormat="1" applyFont="1" applyFill="1" applyBorder="1" applyAlignment="1" applyProtection="0">
      <alignment horizontal="right" vertical="center"/>
    </xf>
    <xf numFmtId="0" fontId="0" fillId="5" borderId="13" applyNumberFormat="0" applyFont="1" applyFill="1" applyBorder="1" applyAlignment="1" applyProtection="0">
      <alignment horizontal="center" vertical="bottom"/>
    </xf>
    <xf numFmtId="0" fontId="0" fillId="5" borderId="14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center" wrapText="1"/>
    </xf>
    <xf numFmtId="49" fontId="5" fillId="2" borderId="15" applyNumberFormat="1" applyFont="1" applyFill="1" applyBorder="1" applyAlignment="1" applyProtection="0">
      <alignment horizontal="right" vertical="center"/>
    </xf>
    <xf numFmtId="0" fontId="0" fillId="5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center" wrapText="1"/>
    </xf>
    <xf numFmtId="0" fontId="0" fillId="5" borderId="16" applyNumberFormat="0" applyFont="1" applyFill="1" applyBorder="1" applyAlignment="1" applyProtection="0">
      <alignment horizontal="center" vertical="bottom"/>
    </xf>
    <xf numFmtId="0" fontId="0" fillId="5" borderId="18" applyNumberFormat="0" applyFont="1" applyFill="1" applyBorder="1" applyAlignment="1" applyProtection="0">
      <alignment horizontal="center" vertical="bottom"/>
    </xf>
    <xf numFmtId="49" fontId="5" fillId="2" borderId="20" applyNumberFormat="1" applyFont="1" applyFill="1" applyBorder="1" applyAlignment="1" applyProtection="0">
      <alignment horizontal="right" vertical="center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 wrapText="1"/>
    </xf>
    <xf numFmtId="0" fontId="0" fillId="2" borderId="23" applyNumberFormat="0" applyFont="1" applyFill="1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6" fillId="4" borderId="25" applyNumberFormat="1" applyFont="1" applyFill="1" applyBorder="1" applyAlignment="1" applyProtection="0">
      <alignment horizontal="center" vertical="center" wrapText="1"/>
    </xf>
    <xf numFmtId="0" fontId="6" fillId="4" borderId="26" applyNumberFormat="0" applyFont="1" applyFill="1" applyBorder="1" applyAlignment="1" applyProtection="0">
      <alignment horizontal="center" vertical="center" wrapText="1"/>
    </xf>
    <xf numFmtId="0" fontId="0" fillId="2" borderId="27" applyNumberFormat="0" applyFont="1" applyFill="1" applyBorder="1" applyAlignment="1" applyProtection="0">
      <alignment vertical="bottom"/>
    </xf>
    <xf numFmtId="0" fontId="5" fillId="6" borderId="28" applyNumberFormat="0" applyFont="1" applyFill="1" applyBorder="1" applyAlignment="1" applyProtection="0">
      <alignment horizontal="center" vertical="center" wrapText="1"/>
    </xf>
    <xf numFmtId="0" fontId="0" fillId="6" borderId="29" applyNumberFormat="0" applyFont="1" applyFill="1" applyBorder="1" applyAlignment="1" applyProtection="0">
      <alignment vertical="bottom"/>
    </xf>
    <xf numFmtId="0" fontId="0" fillId="6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49" fontId="8" fillId="7" borderId="21" applyNumberFormat="1" applyFont="1" applyFill="1" applyBorder="1" applyAlignment="1" applyProtection="0">
      <alignment horizontal="center" vertical="center" wrapText="1"/>
    </xf>
    <xf numFmtId="0" fontId="0" fillId="4" borderId="25" applyNumberFormat="0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horizontal="center" vertical="center" wrapText="1"/>
    </xf>
    <xf numFmtId="49" fontId="5" fillId="4" borderId="26" applyNumberFormat="1" applyFont="1" applyFill="1" applyBorder="1" applyAlignment="1" applyProtection="0">
      <alignment horizontal="center" vertical="center" wrapText="1"/>
    </xf>
    <xf numFmtId="49" fontId="5" fillId="8" borderId="26" applyNumberFormat="1" applyFont="1" applyFill="1" applyBorder="1" applyAlignment="1" applyProtection="0">
      <alignment horizontal="center" vertical="center" wrapText="1"/>
    </xf>
    <xf numFmtId="0" fontId="5" fillId="2" borderId="32" applyNumberFormat="0" applyFont="1" applyFill="1" applyBorder="1" applyAlignment="1" applyProtection="0">
      <alignment horizontal="center" vertical="center"/>
    </xf>
    <xf numFmtId="0" fontId="0" borderId="33" applyNumberFormat="0" applyFont="1" applyFill="0" applyBorder="1" applyAlignment="1" applyProtection="0">
      <alignment vertical="bottom"/>
    </xf>
    <xf numFmtId="0" fontId="5" fillId="2" borderId="34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5" applyNumberFormat="1" applyFont="1" applyFill="1" applyBorder="1" applyAlignment="1" applyProtection="0">
      <alignment vertical="bottom"/>
    </xf>
    <xf numFmtId="49" fontId="5" fillId="2" borderId="25" applyNumberFormat="1" applyFont="1" applyFill="1" applyBorder="1" applyAlignment="1" applyProtection="0">
      <alignment horizontal="center" vertical="center" wrapText="1"/>
    </xf>
    <xf numFmtId="0" fontId="0" fillId="2" borderId="36" applyNumberFormat="0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horizontal="center" vertical="center" wrapText="1"/>
    </xf>
    <xf numFmtId="0" fontId="0" fillId="2" borderId="25" applyNumberFormat="1" applyFont="1" applyFill="1" applyBorder="1" applyAlignment="1" applyProtection="0">
      <alignment horizontal="center" vertical="center" wrapText="1"/>
    </xf>
    <xf numFmtId="2" fontId="0" fillId="9" borderId="26" applyNumberFormat="1" applyFont="1" applyFill="1" applyBorder="1" applyAlignment="1" applyProtection="0">
      <alignment horizontal="center" vertical="center" wrapText="1"/>
    </xf>
    <xf numFmtId="59" fontId="9" fillId="2" borderId="26" applyNumberFormat="1" applyFont="1" applyFill="1" applyBorder="1" applyAlignment="1" applyProtection="0">
      <alignment horizontal="center" vertical="center" wrapText="1"/>
    </xf>
    <xf numFmtId="0" fontId="0" fillId="10" borderId="32" applyNumberFormat="0" applyFont="1" applyFill="1" applyBorder="1" applyAlignment="1" applyProtection="0">
      <alignment horizontal="right" vertical="center"/>
    </xf>
    <xf numFmtId="60" fontId="0" fillId="10" borderId="33" applyNumberFormat="1" applyFont="1" applyFill="1" applyBorder="1" applyAlignment="1" applyProtection="0">
      <alignment horizontal="left" vertical="center"/>
    </xf>
    <xf numFmtId="9" fontId="0" fillId="10" borderId="34" applyNumberFormat="1" applyFont="1" applyFill="1" applyBorder="1" applyAlignment="1" applyProtection="0">
      <alignment horizontal="center" vertical="center"/>
    </xf>
    <xf numFmtId="49" fontId="5" fillId="5" borderId="25" applyNumberFormat="1" applyFont="1" applyFill="1" applyBorder="1" applyAlignment="1" applyProtection="0">
      <alignment horizontal="center" vertical="center" wrapText="1"/>
    </xf>
    <xf numFmtId="0" fontId="0" fillId="2" borderId="37" applyNumberFormat="0" applyFont="1" applyFill="1" applyBorder="1" applyAlignment="1" applyProtection="0">
      <alignment vertical="bottom"/>
    </xf>
    <xf numFmtId="0" fontId="0" fillId="5" borderId="26" applyNumberFormat="1" applyFont="1" applyFill="1" applyBorder="1" applyAlignment="1" applyProtection="0">
      <alignment horizontal="center" vertical="center" wrapText="1"/>
    </xf>
    <xf numFmtId="59" fontId="9" fillId="5" borderId="26" applyNumberFormat="1" applyFont="1" applyFill="1" applyBorder="1" applyAlignment="1" applyProtection="0">
      <alignment horizontal="center" vertical="center" wrapText="1"/>
    </xf>
    <xf numFmtId="0" fontId="0" fillId="2" borderId="32" applyNumberFormat="0" applyFont="1" applyFill="1" applyBorder="1" applyAlignment="1" applyProtection="0">
      <alignment horizontal="right" vertical="center"/>
    </xf>
    <xf numFmtId="60" fontId="0" fillId="2" borderId="33" applyNumberFormat="1" applyFont="1" applyFill="1" applyBorder="1" applyAlignment="1" applyProtection="0">
      <alignment horizontal="left" vertical="center"/>
    </xf>
    <xf numFmtId="9" fontId="0" fillId="2" borderId="34" applyNumberFormat="1" applyFont="1" applyFill="1" applyBorder="1" applyAlignment="1" applyProtection="0">
      <alignment horizontal="center" vertical="center"/>
    </xf>
    <xf numFmtId="49" fontId="5" fillId="4" borderId="25" applyNumberFormat="1" applyFont="1" applyFill="1" applyBorder="1" applyAlignment="1" applyProtection="0">
      <alignment horizontal="center" vertical="center" wrapText="1"/>
    </xf>
    <xf numFmtId="0" fontId="0" fillId="4" borderId="26" applyNumberFormat="1" applyFont="1" applyFill="1" applyBorder="1" applyAlignment="1" applyProtection="0">
      <alignment horizontal="center" vertical="center" wrapText="1"/>
    </xf>
    <xf numFmtId="2" fontId="5" fillId="4" borderId="26" applyNumberFormat="1" applyFont="1" applyFill="1" applyBorder="1" applyAlignment="1" applyProtection="0">
      <alignment horizontal="center" vertical="center" wrapText="1"/>
    </xf>
    <xf numFmtId="59" fontId="9" fillId="4" borderId="26" applyNumberFormat="1" applyFont="1" applyFill="1" applyBorder="1" applyAlignment="1" applyProtection="0">
      <alignment horizontal="center" vertical="center" wrapText="1"/>
    </xf>
    <xf numFmtId="49" fontId="5" fillId="2" borderId="21" applyNumberFormat="1" applyFont="1" applyFill="1" applyBorder="1" applyAlignment="1" applyProtection="0">
      <alignment horizontal="center" vertical="center" wrapText="1"/>
    </xf>
    <xf numFmtId="0" fontId="0" fillId="2" borderId="25" applyNumberFormat="0" applyFont="1" applyFill="1" applyBorder="1" applyAlignment="1" applyProtection="0">
      <alignment horizontal="center" vertical="center" wrapText="1"/>
    </xf>
    <xf numFmtId="59" fontId="9" fillId="2" borderId="38" applyNumberFormat="1" applyFont="1" applyFill="1" applyBorder="1" applyAlignment="1" applyProtection="0">
      <alignment horizontal="center" vertical="center" wrapText="1"/>
    </xf>
    <xf numFmtId="0" fontId="0" fillId="2" borderId="39" applyNumberFormat="0" applyFont="1" applyFill="1" applyBorder="1" applyAlignment="1" applyProtection="0">
      <alignment vertical="bottom"/>
    </xf>
    <xf numFmtId="0" fontId="0" fillId="5" borderId="26" applyNumberFormat="0" applyFont="1" applyFill="1" applyBorder="1" applyAlignment="1" applyProtection="0">
      <alignment horizontal="center" vertical="center" wrapText="1"/>
    </xf>
    <xf numFmtId="0" fontId="0" fillId="10" borderId="40" applyNumberFormat="0" applyFont="1" applyFill="1" applyBorder="1" applyAlignment="1" applyProtection="0">
      <alignment horizontal="right" vertical="center"/>
    </xf>
    <xf numFmtId="60" fontId="0" fillId="10" borderId="41" applyNumberFormat="1" applyFont="1" applyFill="1" applyBorder="1" applyAlignment="1" applyProtection="0">
      <alignment horizontal="left" vertical="center"/>
    </xf>
    <xf numFmtId="9" fontId="0" fillId="10" borderId="42" applyNumberFormat="1" applyFont="1" applyFill="1" applyBorder="1" applyAlignment="1" applyProtection="0">
      <alignment horizontal="center" vertical="center"/>
    </xf>
    <xf numFmtId="0" fontId="0" fillId="2" borderId="43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6" fillId="5" borderId="45" applyNumberFormat="1" applyFont="1" applyFill="1" applyBorder="1" applyAlignment="1" applyProtection="0">
      <alignment horizontal="center" vertical="center"/>
    </xf>
    <xf numFmtId="59" fontId="6" fillId="4" borderId="46" applyNumberFormat="1" applyFont="1" applyFill="1" applyBorder="1" applyAlignment="1" applyProtection="0">
      <alignment horizontal="center" vertical="center" wrapText="1"/>
    </xf>
    <xf numFmtId="59" fontId="10" fillId="4" borderId="32" applyNumberFormat="1" applyFont="1" applyFill="1" applyBorder="1" applyAlignment="1" applyProtection="0">
      <alignment horizontal="center" vertical="center" wrapText="1"/>
    </xf>
    <xf numFmtId="49" fontId="7" fillId="2" borderId="47" applyNumberFormat="1" applyFont="1" applyFill="1" applyBorder="1" applyAlignment="1" applyProtection="0">
      <alignment horizontal="center" vertical="top"/>
    </xf>
    <xf numFmtId="49" fontId="7" fillId="2" borderId="35" applyNumberFormat="1" applyFont="1" applyFill="1" applyBorder="1" applyAlignment="1" applyProtection="0">
      <alignment horizontal="center" vertical="top"/>
    </xf>
    <xf numFmtId="0" fontId="0" fillId="2" borderId="2" applyNumberFormat="0" applyFont="1" applyFill="1" applyBorder="1" applyAlignment="1" applyProtection="0">
      <alignment vertical="center" wrapText="1"/>
    </xf>
    <xf numFmtId="49" fontId="5" fillId="5" borderId="26" applyNumberFormat="1" applyFont="1" applyFill="1" applyBorder="1" applyAlignment="1" applyProtection="0">
      <alignment horizontal="center" vertical="center"/>
    </xf>
    <xf numFmtId="9" fontId="5" fillId="11" borderId="26" applyNumberFormat="1" applyFont="1" applyFill="1" applyBorder="1" applyAlignment="1" applyProtection="0">
      <alignment horizontal="center" vertical="center" wrapText="1"/>
    </xf>
    <xf numFmtId="49" fontId="7" fillId="2" borderId="44" applyNumberFormat="1" applyFont="1" applyFill="1" applyBorder="1" applyAlignment="1" applyProtection="0">
      <alignment horizontal="center" vertical="top"/>
    </xf>
    <xf numFmtId="0" fontId="5" fillId="2" borderId="1" applyNumberFormat="1" applyFont="1" applyFill="1" applyBorder="1" applyAlignment="1" applyProtection="0">
      <alignment horizontal="center" vertical="center"/>
    </xf>
    <xf numFmtId="59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center" wrapText="1"/>
    </xf>
    <xf numFmtId="0" fontId="0" fillId="2" borderId="48" applyNumberFormat="0" applyFont="1" applyFill="1" applyBorder="1" applyAlignment="1" applyProtection="0">
      <alignment horizontal="center" vertical="center" wrapText="1"/>
    </xf>
    <xf numFmtId="49" fontId="11" fillId="2" borderId="49" applyNumberFormat="1" applyFont="1" applyFill="1" applyBorder="1" applyAlignment="1" applyProtection="0">
      <alignment horizontal="center" vertical="center" wrapText="1"/>
    </xf>
    <xf numFmtId="0" fontId="11" fillId="2" borderId="50" applyNumberFormat="0" applyFont="1" applyFill="1" applyBorder="1" applyAlignment="1" applyProtection="0">
      <alignment horizontal="center" vertical="center" wrapText="1"/>
    </xf>
    <xf numFmtId="0" fontId="11" fillId="2" borderId="51" applyNumberFormat="0" applyFont="1" applyFill="1" applyBorder="1" applyAlignment="1" applyProtection="0">
      <alignment horizontal="center" vertical="center" wrapText="1"/>
    </xf>
    <xf numFmtId="49" fontId="5" fillId="12" borderId="8" applyNumberFormat="1" applyFont="1" applyFill="1" applyBorder="1" applyAlignment="1" applyProtection="0">
      <alignment horizontal="center" vertical="center" wrapText="1"/>
    </xf>
    <xf numFmtId="0" fontId="5" fillId="12" borderId="8" applyNumberFormat="0" applyFont="1" applyFill="1" applyBorder="1" applyAlignment="1" applyProtection="0">
      <alignment horizontal="center" vertical="center" wrapText="1"/>
    </xf>
    <xf numFmtId="49" fontId="5" fillId="13" borderId="8" applyNumberFormat="1" applyFont="1" applyFill="1" applyBorder="1" applyAlignment="1" applyProtection="0">
      <alignment horizontal="center" vertical="center" wrapText="1"/>
    </xf>
    <xf numFmtId="0" fontId="5" fillId="13" borderId="8" applyNumberFormat="0" applyFont="1" applyFill="1" applyBorder="1" applyAlignment="1" applyProtection="0">
      <alignment horizontal="center" vertical="center" wrapText="1"/>
    </xf>
    <xf numFmtId="0" fontId="0" fillId="13" borderId="8" applyNumberFormat="1" applyFont="1" applyFill="1" applyBorder="1" applyAlignment="1" applyProtection="0">
      <alignment horizontal="center" vertical="center" wrapText="1"/>
    </xf>
    <xf numFmtId="49" fontId="5" fillId="2" borderId="52" applyNumberFormat="1" applyFont="1" applyFill="1" applyBorder="1" applyAlignment="1" applyProtection="0">
      <alignment horizontal="center" vertical="center" wrapText="1"/>
    </xf>
    <xf numFmtId="0" fontId="5" fillId="2" borderId="53" applyNumberFormat="0" applyFont="1" applyFill="1" applyBorder="1" applyAlignment="1" applyProtection="0">
      <alignment horizontal="center" vertical="center" wrapText="1"/>
    </xf>
    <xf numFmtId="9" fontId="5" fillId="2" borderId="52" applyNumberFormat="1" applyFont="1" applyFill="1" applyBorder="1" applyAlignment="1" applyProtection="0">
      <alignment horizontal="center" vertical="center" wrapText="1"/>
    </xf>
    <xf numFmtId="0" fontId="5" fillId="2" borderId="53" applyNumberFormat="0" applyFont="1" applyFill="1" applyBorder="1" applyAlignment="1" applyProtection="0">
      <alignment vertical="center" wrapText="1"/>
    </xf>
    <xf numFmtId="0" fontId="0" fillId="2" borderId="54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center" vertical="center" wrapText="1"/>
    </xf>
    <xf numFmtId="49" fontId="0" fillId="12" borderId="8" applyNumberFormat="1" applyFont="1" applyFill="1" applyBorder="1" applyAlignment="1" applyProtection="0">
      <alignment horizontal="center" vertical="center" wrapText="1"/>
    </xf>
    <xf numFmtId="0" fontId="0" fillId="12" borderId="8" applyNumberFormat="0" applyFont="1" applyFill="1" applyBorder="1" applyAlignment="1" applyProtection="0">
      <alignment horizontal="center" vertical="center" wrapText="1"/>
    </xf>
    <xf numFmtId="0" fontId="5" fillId="13" borderId="8" applyNumberFormat="1" applyFont="1" applyFill="1" applyBorder="1" applyAlignment="1" applyProtection="0">
      <alignment horizontal="center" vertical="center" wrapText="1"/>
    </xf>
    <xf numFmtId="0" fontId="5" fillId="2" borderId="55" applyNumberFormat="0" applyFont="1" applyFill="1" applyBorder="1" applyAlignment="1" applyProtection="0">
      <alignment horizontal="center" vertical="center" wrapText="1"/>
    </xf>
    <xf numFmtId="0" fontId="5" fillId="2" borderId="7" applyNumberFormat="0" applyFont="1" applyFill="1" applyBorder="1" applyAlignment="1" applyProtection="0">
      <alignment horizontal="center" vertical="center" wrapText="1"/>
    </xf>
    <xf numFmtId="0" fontId="5" fillId="2" borderId="56" applyNumberFormat="0" applyFont="1" applyFill="1" applyBorder="1" applyAlignment="1" applyProtection="0">
      <alignment horizontal="center" vertical="center" wrapText="1"/>
    </xf>
    <xf numFmtId="0" fontId="5" fillId="2" borderId="48" applyNumberFormat="0" applyFont="1" applyFill="1" applyBorder="1" applyAlignment="1" applyProtection="0">
      <alignment vertical="center" wrapText="1"/>
    </xf>
    <xf numFmtId="2" fontId="5" fillId="13" borderId="8" applyNumberFormat="1" applyFont="1" applyFill="1" applyBorder="1" applyAlignment="1" applyProtection="0">
      <alignment horizontal="center" vertical="center" wrapText="1"/>
    </xf>
    <xf numFmtId="49" fontId="5" fillId="14" borderId="8" applyNumberFormat="1" applyFont="1" applyFill="1" applyBorder="1" applyAlignment="1" applyProtection="0">
      <alignment horizontal="center" vertical="center" wrapText="1"/>
    </xf>
    <xf numFmtId="0" fontId="5" fillId="14" borderId="8" applyNumberFormat="0" applyFont="1" applyFill="1" applyBorder="1" applyAlignment="1" applyProtection="0">
      <alignment horizontal="center" vertical="center" wrapText="1"/>
    </xf>
    <xf numFmtId="2" fontId="5" fillId="14" borderId="57" applyNumberFormat="1" applyFont="1" applyFill="1" applyBorder="1" applyAlignment="1" applyProtection="0">
      <alignment horizontal="center" vertical="center" wrapText="1"/>
    </xf>
    <xf numFmtId="0" fontId="5" fillId="2" borderId="58" applyNumberFormat="0" applyFont="1" applyFill="1" applyBorder="1" applyAlignment="1" applyProtection="0">
      <alignment vertical="center" wrapText="1"/>
    </xf>
    <xf numFmtId="0" fontId="0" fillId="2" borderId="6" applyNumberFormat="0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horizontal="center" vertical="center" wrapText="1"/>
    </xf>
    <xf numFmtId="49" fontId="12" fillId="2" borderId="49" applyNumberFormat="1" applyFont="1" applyFill="1" applyBorder="1" applyAlignment="1" applyProtection="0">
      <alignment horizontal="center" vertical="center" wrapText="1"/>
    </xf>
    <xf numFmtId="0" fontId="12" fillId="2" borderId="50" applyNumberFormat="0" applyFont="1" applyFill="1" applyBorder="1" applyAlignment="1" applyProtection="0">
      <alignment horizontal="center" vertical="center" wrapText="1"/>
    </xf>
    <xf numFmtId="0" fontId="12" fillId="2" borderId="51" applyNumberFormat="0" applyFont="1" applyFill="1" applyBorder="1" applyAlignment="1" applyProtection="0">
      <alignment horizontal="center" vertical="center" wrapText="1"/>
    </xf>
    <xf numFmtId="49" fontId="5" fillId="14" borderId="59" applyNumberFormat="1" applyFont="1" applyFill="1" applyBorder="1" applyAlignment="1" applyProtection="0">
      <alignment horizontal="center" vertical="center" wrapText="1"/>
    </xf>
    <xf numFmtId="0" fontId="5" fillId="2" borderId="60" applyNumberFormat="0" applyFont="1" applyFill="1" applyBorder="1" applyAlignment="1" applyProtection="0">
      <alignment vertical="center" wrapText="1"/>
    </xf>
    <xf numFmtId="49" fontId="13" fillId="15" borderId="8" applyNumberFormat="1" applyFont="1" applyFill="1" applyBorder="1" applyAlignment="1" applyProtection="0">
      <alignment horizontal="center" vertical="center" wrapText="1"/>
    </xf>
    <xf numFmtId="0" fontId="13" fillId="15" borderId="8" applyNumberFormat="0" applyFont="1" applyFill="1" applyBorder="1" applyAlignment="1" applyProtection="0">
      <alignment horizontal="center" vertical="center" wrapText="1"/>
    </xf>
    <xf numFmtId="49" fontId="13" fillId="16" borderId="8" applyNumberFormat="1" applyFont="1" applyFill="1" applyBorder="1" applyAlignment="1" applyProtection="0">
      <alignment horizontal="center" vertical="center" wrapText="1"/>
    </xf>
    <xf numFmtId="0" fontId="13" fillId="16" borderId="8" applyNumberFormat="0" applyFont="1" applyFill="1" applyBorder="1" applyAlignment="1" applyProtection="0">
      <alignment horizontal="center" vertical="center" wrapText="1"/>
    </xf>
    <xf numFmtId="49" fontId="13" fillId="17" borderId="8" applyNumberFormat="1" applyFont="1" applyFill="1" applyBorder="1" applyAlignment="1" applyProtection="0">
      <alignment horizontal="center" vertical="center" wrapText="1"/>
    </xf>
    <xf numFmtId="0" fontId="13" fillId="17" borderId="8" applyNumberFormat="0" applyFont="1" applyFill="1" applyBorder="1" applyAlignment="1" applyProtection="0">
      <alignment horizontal="center" vertical="center" wrapText="1"/>
    </xf>
    <xf numFmtId="49" fontId="5" fillId="15" borderId="61" applyNumberFormat="1" applyFont="1" applyFill="1" applyBorder="1" applyAlignment="1" applyProtection="0">
      <alignment horizontal="center" vertical="center" wrapText="1"/>
    </xf>
    <xf numFmtId="0" fontId="5" fillId="15" borderId="62" applyNumberFormat="0" applyFont="1" applyFill="1" applyBorder="1" applyAlignment="1" applyProtection="0">
      <alignment horizontal="center" vertical="center" wrapText="1"/>
    </xf>
    <xf numFmtId="49" fontId="14" fillId="15" borderId="8" applyNumberFormat="1" applyFont="1" applyFill="1" applyBorder="1" applyAlignment="1" applyProtection="0">
      <alignment horizontal="center" vertical="center" wrapText="1"/>
    </xf>
    <xf numFmtId="49" fontId="5" fillId="15" borderId="8" applyNumberFormat="1" applyFont="1" applyFill="1" applyBorder="1" applyAlignment="1" applyProtection="0">
      <alignment horizontal="center" vertical="center" wrapText="1"/>
    </xf>
    <xf numFmtId="49" fontId="5" fillId="15" borderId="63" applyNumberFormat="1" applyFont="1" applyFill="1" applyBorder="1" applyAlignment="1" applyProtection="0">
      <alignment horizontal="center" vertical="center" wrapText="1"/>
    </xf>
    <xf numFmtId="49" fontId="5" fillId="2" borderId="64" applyNumberFormat="1" applyFont="1" applyFill="1" applyBorder="1" applyAlignment="1" applyProtection="0">
      <alignment horizontal="center" vertical="center" wrapText="1"/>
    </xf>
    <xf numFmtId="49" fontId="5" fillId="17" borderId="8" applyNumberFormat="1" applyFont="1" applyFill="1" applyBorder="1" applyAlignment="1" applyProtection="0">
      <alignment horizontal="center" vertical="center" wrapText="1"/>
    </xf>
    <xf numFmtId="0" fontId="0" fillId="2" borderId="65" applyNumberFormat="0" applyFont="1" applyFill="1" applyBorder="1" applyAlignment="1" applyProtection="0">
      <alignment vertical="bottom"/>
    </xf>
    <xf numFmtId="0" fontId="5" fillId="15" borderId="59" applyNumberFormat="0" applyFont="1" applyFill="1" applyBorder="1" applyAlignment="1" applyProtection="0">
      <alignment horizontal="center" vertical="center" wrapText="1"/>
    </xf>
    <xf numFmtId="0" fontId="5" fillId="15" borderId="66" applyNumberFormat="0" applyFont="1" applyFill="1" applyBorder="1" applyAlignment="1" applyProtection="0">
      <alignment horizontal="center" vertical="center" wrapText="1"/>
    </xf>
    <xf numFmtId="0" fontId="14" fillId="15" borderId="8" applyNumberFormat="0" applyFont="1" applyFill="1" applyBorder="1" applyAlignment="1" applyProtection="0">
      <alignment horizontal="center" vertical="center" wrapText="1"/>
    </xf>
    <xf numFmtId="0" fontId="5" fillId="15" borderId="8" applyNumberFormat="0" applyFont="1" applyFill="1" applyBorder="1" applyAlignment="1" applyProtection="0">
      <alignment horizontal="center" vertical="center" wrapText="1"/>
    </xf>
    <xf numFmtId="0" fontId="5" fillId="15" borderId="67" applyNumberFormat="0" applyFont="1" applyFill="1" applyBorder="1" applyAlignment="1" applyProtection="0">
      <alignment horizontal="center" vertical="center" wrapText="1"/>
    </xf>
    <xf numFmtId="0" fontId="5" fillId="2" borderId="68" applyNumberFormat="0" applyFont="1" applyFill="1" applyBorder="1" applyAlignment="1" applyProtection="0">
      <alignment horizontal="center" vertical="center" wrapText="1"/>
    </xf>
    <xf numFmtId="0" fontId="5" fillId="17" borderId="8" applyNumberFormat="0" applyFont="1" applyFill="1" applyBorder="1" applyAlignment="1" applyProtection="0">
      <alignment horizontal="center" vertical="center" wrapText="1"/>
    </xf>
    <xf numFmtId="0" fontId="0" fillId="2" borderId="69" applyNumberFormat="0" applyFont="1" applyFill="1" applyBorder="1" applyAlignment="1" applyProtection="0">
      <alignment vertical="bottom"/>
    </xf>
    <xf numFmtId="49" fontId="8" fillId="7" borderId="70" applyNumberFormat="1" applyFont="1" applyFill="1" applyBorder="1" applyAlignment="1" applyProtection="0">
      <alignment horizontal="center" vertical="center" wrapText="1"/>
    </xf>
    <xf numFmtId="49" fontId="5" fillId="18" borderId="71" applyNumberFormat="1" applyFont="1" applyFill="1" applyBorder="1" applyAlignment="1" applyProtection="0">
      <alignment horizontal="left" vertical="center"/>
    </xf>
    <xf numFmtId="0" fontId="15" fillId="18" borderId="8" applyNumberFormat="0" applyFont="1" applyFill="1" applyBorder="1" applyAlignment="1" applyProtection="0">
      <alignment horizontal="center" vertical="center"/>
    </xf>
    <xf numFmtId="49" fontId="14" fillId="18" borderId="8" applyNumberFormat="1" applyFont="1" applyFill="1" applyBorder="1" applyAlignment="1" applyProtection="0">
      <alignment horizontal="center" vertical="center"/>
    </xf>
    <xf numFmtId="0" fontId="5" fillId="18" borderId="8" applyNumberFormat="1" applyFont="1" applyFill="1" applyBorder="1" applyAlignment="1" applyProtection="0">
      <alignment horizontal="center" vertical="center"/>
    </xf>
    <xf numFmtId="49" fontId="5" fillId="18" borderId="8" applyNumberFormat="1" applyFont="1" applyFill="1" applyBorder="1" applyAlignment="1" applyProtection="0">
      <alignment horizontal="center" vertical="center"/>
    </xf>
    <xf numFmtId="0" fontId="0" fillId="18" borderId="8" applyNumberFormat="1" applyFont="1" applyFill="1" applyBorder="1" applyAlignment="1" applyProtection="0">
      <alignment horizontal="center" vertical="bottom"/>
    </xf>
    <xf numFmtId="2" fontId="5" fillId="18" borderId="8" applyNumberFormat="1" applyFont="1" applyFill="1" applyBorder="1" applyAlignment="1" applyProtection="0">
      <alignment horizontal="center" vertical="center"/>
    </xf>
    <xf numFmtId="49" fontId="12" fillId="18" borderId="8" applyNumberFormat="1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center"/>
    </xf>
    <xf numFmtId="49" fontId="5" fillId="17" borderId="8" applyNumberFormat="1" applyFont="1" applyFill="1" applyBorder="1" applyAlignment="1" applyProtection="0">
      <alignment horizontal="center" vertical="center"/>
    </xf>
    <xf numFmtId="0" fontId="0" fillId="2" borderId="54" applyNumberFormat="1" applyFont="1" applyFill="1" applyBorder="1" applyAlignment="1" applyProtection="0">
      <alignment vertical="bottom"/>
    </xf>
    <xf numFmtId="49" fontId="0" fillId="2" borderId="72" applyNumberFormat="1" applyFont="1" applyFill="1" applyBorder="1" applyAlignment="1" applyProtection="0">
      <alignment horizontal="left" vertical="bottom"/>
    </xf>
    <xf numFmtId="0" fontId="0" fillId="2" borderId="72" applyNumberFormat="1" applyFont="1" applyFill="1" applyBorder="1" applyAlignment="1" applyProtection="0">
      <alignment horizontal="center" vertical="bottom"/>
    </xf>
    <xf numFmtId="0" fontId="0" fillId="2" borderId="73" applyNumberFormat="1" applyFont="1" applyFill="1" applyBorder="1" applyAlignment="1" applyProtection="0">
      <alignment vertical="bottom"/>
    </xf>
    <xf numFmtId="49" fontId="0" fillId="2" borderId="73" applyNumberFormat="1" applyFont="1" applyFill="1" applyBorder="1" applyAlignment="1" applyProtection="0">
      <alignment vertical="bottom"/>
    </xf>
    <xf numFmtId="49" fontId="5" fillId="18" borderId="74" applyNumberFormat="1" applyFont="1" applyFill="1" applyBorder="1" applyAlignment="1" applyProtection="0">
      <alignment horizontal="left" vertical="bottom"/>
    </xf>
    <xf numFmtId="0" fontId="5" fillId="18" borderId="8" applyNumberFormat="0" applyFont="1" applyFill="1" applyBorder="1" applyAlignment="1" applyProtection="0">
      <alignment horizontal="left" vertical="center"/>
    </xf>
    <xf numFmtId="49" fontId="0" fillId="2" borderId="54" applyNumberFormat="1" applyFont="1" applyFill="1" applyBorder="1" applyAlignment="1" applyProtection="0">
      <alignment vertical="bottom"/>
    </xf>
    <xf numFmtId="49" fontId="5" fillId="18" borderId="8" applyNumberFormat="1" applyFont="1" applyFill="1" applyBorder="1" applyAlignment="1" applyProtection="0">
      <alignment horizontal="left" vertical="center"/>
    </xf>
    <xf numFmtId="61" fontId="0" fillId="2" borderId="72" applyNumberFormat="1" applyFont="1" applyFill="1" applyBorder="1" applyAlignment="1" applyProtection="0">
      <alignment horizontal="center" vertical="bottom"/>
    </xf>
    <xf numFmtId="0" fontId="0" borderId="75" applyNumberFormat="0" applyFont="1" applyFill="0" applyBorder="1" applyAlignment="1" applyProtection="0">
      <alignment vertical="bottom"/>
    </xf>
    <xf numFmtId="49" fontId="16" fillId="19" borderId="8" applyNumberFormat="1" applyFont="1" applyFill="1" applyBorder="1" applyAlignment="1" applyProtection="0">
      <alignment horizontal="center" vertical="center"/>
    </xf>
    <xf numFmtId="2" fontId="0" borderId="76" applyNumberFormat="1" applyFont="1" applyFill="0" applyBorder="1" applyAlignment="1" applyProtection="0">
      <alignment horizontal="left" vertical="bottom"/>
    </xf>
    <xf numFmtId="0" fontId="0" borderId="77" applyNumberFormat="0" applyFont="1" applyFill="0" applyBorder="1" applyAlignment="1" applyProtection="0">
      <alignment vertical="bottom"/>
    </xf>
    <xf numFmtId="0" fontId="5" fillId="18" borderId="8" applyNumberFormat="0" applyFont="1" applyFill="1" applyBorder="1" applyAlignment="1" applyProtection="0">
      <alignment horizontal="center" vertical="center"/>
    </xf>
    <xf numFmtId="0" fontId="0" fillId="2" borderId="78" applyNumberFormat="0" applyFont="1" applyFill="1" applyBorder="1" applyAlignment="1" applyProtection="0">
      <alignment vertical="bottom"/>
    </xf>
    <xf numFmtId="0" fontId="0" fillId="2" borderId="79" applyNumberFormat="0" applyFont="1" applyFill="1" applyBorder="1" applyAlignment="1" applyProtection="0">
      <alignment vertical="bottom"/>
    </xf>
    <xf numFmtId="2" fontId="5" fillId="2" borderId="79" applyNumberFormat="1" applyFont="1" applyFill="1" applyBorder="1" applyAlignment="1" applyProtection="0">
      <alignment horizontal="center" vertical="center"/>
    </xf>
    <xf numFmtId="2" fontId="0" borderId="79" applyNumberFormat="1" applyFont="1" applyFill="0" applyBorder="1" applyAlignment="1" applyProtection="0">
      <alignment vertical="bottom"/>
    </xf>
    <xf numFmtId="0" fontId="5" fillId="2" borderId="79" applyNumberFormat="0" applyFont="1" applyFill="1" applyBorder="1" applyAlignment="1" applyProtection="0">
      <alignment horizontal="center" vertical="center"/>
    </xf>
    <xf numFmtId="0" fontId="0" fillId="2" borderId="1" applyNumberFormat="1" applyFont="1" applyFill="1" applyBorder="1" applyAlignment="1" applyProtection="0">
      <alignment vertical="bottom"/>
    </xf>
    <xf numFmtId="2" fontId="0" fillId="2" borderId="76" applyNumberFormat="1" applyFont="1" applyFill="1" applyBorder="1" applyAlignment="1" applyProtection="0">
      <alignment horizontal="left" vertical="bottom"/>
    </xf>
    <xf numFmtId="2" fontId="5" fillId="2" borderId="1" applyNumberFormat="1" applyFont="1" applyFill="1" applyBorder="1" applyAlignment="1" applyProtection="0">
      <alignment horizontal="center" vertical="center"/>
    </xf>
    <xf numFmtId="0" fontId="5" fillId="2" borderId="1" applyNumberFormat="0" applyFont="1" applyFill="1" applyBorder="1" applyAlignment="1" applyProtection="0">
      <alignment horizontal="center" vertical="center"/>
    </xf>
    <xf numFmtId="0" fontId="0" fillId="2" borderId="77" applyNumberFormat="0" applyFont="1" applyFill="1" applyBorder="1" applyAlignment="1" applyProtection="0">
      <alignment vertical="bottom"/>
    </xf>
    <xf numFmtId="49" fontId="8" fillId="7" borderId="37" applyNumberFormat="1" applyFont="1" applyFill="1" applyBorder="1" applyAlignment="1" applyProtection="0">
      <alignment horizontal="center" vertical="center" wrapText="1"/>
    </xf>
    <xf numFmtId="2" fontId="5" fillId="2" borderId="37" applyNumberFormat="1" applyFont="1" applyFill="1" applyBorder="1" applyAlignment="1" applyProtection="0">
      <alignment horizontal="center" vertical="center"/>
    </xf>
    <xf numFmtId="0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1" fillId="2" borderId="80" applyNumberFormat="0" applyFont="1" applyFill="1" applyBorder="1" applyAlignment="1" applyProtection="0">
      <alignment horizontal="center" vertical="center" wrapText="1"/>
    </xf>
    <xf numFmtId="49" fontId="5" fillId="12" borderId="81" applyNumberFormat="1" applyFont="1" applyFill="1" applyBorder="1" applyAlignment="1" applyProtection="0">
      <alignment horizontal="center" vertical="center" wrapText="1"/>
    </xf>
    <xf numFmtId="0" fontId="5" fillId="12" borderId="82" applyNumberFormat="0" applyFont="1" applyFill="1" applyBorder="1" applyAlignment="1" applyProtection="0">
      <alignment horizontal="center" vertical="center" wrapText="1"/>
    </xf>
    <xf numFmtId="0" fontId="5" fillId="12" borderId="83" applyNumberFormat="0" applyFont="1" applyFill="1" applyBorder="1" applyAlignment="1" applyProtection="0">
      <alignment horizontal="center" vertical="center" wrapText="1"/>
    </xf>
    <xf numFmtId="0" fontId="5" fillId="2" borderId="84" applyNumberFormat="0" applyFont="1" applyFill="1" applyBorder="1" applyAlignment="1" applyProtection="0">
      <alignment horizontal="center" vertical="center" wrapText="1"/>
    </xf>
    <xf numFmtId="49" fontId="5" fillId="13" borderId="85" applyNumberFormat="1" applyFont="1" applyFill="1" applyBorder="1" applyAlignment="1" applyProtection="0">
      <alignment horizontal="center" vertical="center" wrapText="1"/>
    </xf>
    <xf numFmtId="0" fontId="5" fillId="13" borderId="11" applyNumberFormat="0" applyFont="1" applyFill="1" applyBorder="1" applyAlignment="1" applyProtection="0">
      <alignment horizontal="center" vertical="center" wrapText="1"/>
    </xf>
    <xf numFmtId="0" fontId="5" fillId="13" borderId="86" applyNumberFormat="0" applyFont="1" applyFill="1" applyBorder="1" applyAlignment="1" applyProtection="0">
      <alignment horizontal="center" vertical="center" wrapText="1"/>
    </xf>
    <xf numFmtId="0" fontId="0" fillId="13" borderId="85" applyNumberFormat="1" applyFont="1" applyFill="1" applyBorder="1" applyAlignment="1" applyProtection="0">
      <alignment horizontal="center" vertical="center" wrapText="1"/>
    </xf>
    <xf numFmtId="0" fontId="0" fillId="13" borderId="86" applyNumberFormat="0" applyFont="1" applyFill="1" applyBorder="1" applyAlignment="1" applyProtection="0">
      <alignment horizontal="center" vertical="center" wrapText="1"/>
    </xf>
    <xf numFmtId="0" fontId="5" fillId="2" borderId="54" applyNumberFormat="0" applyFont="1" applyFill="1" applyBorder="1" applyAlignment="1" applyProtection="0">
      <alignment vertical="center" wrapText="1"/>
    </xf>
    <xf numFmtId="0" fontId="5" fillId="2" borderId="87" applyNumberFormat="0" applyFont="1" applyFill="1" applyBorder="1" applyAlignment="1" applyProtection="0">
      <alignment horizontal="center" vertical="center" wrapText="1"/>
    </xf>
    <xf numFmtId="49" fontId="0" fillId="12" borderId="81" applyNumberFormat="1" applyFont="1" applyFill="1" applyBorder="1" applyAlignment="1" applyProtection="0">
      <alignment horizontal="center" vertical="center" wrapText="1"/>
    </xf>
    <xf numFmtId="0" fontId="0" fillId="12" borderId="82" applyNumberFormat="0" applyFont="1" applyFill="1" applyBorder="1" applyAlignment="1" applyProtection="0">
      <alignment horizontal="center" vertical="center" wrapText="1"/>
    </xf>
    <xf numFmtId="0" fontId="0" fillId="12" borderId="83" applyNumberFormat="0" applyFont="1" applyFill="1" applyBorder="1" applyAlignment="1" applyProtection="0">
      <alignment horizontal="center" vertical="center" wrapText="1"/>
    </xf>
    <xf numFmtId="0" fontId="5" fillId="13" borderId="85" applyNumberFormat="1" applyFont="1" applyFill="1" applyBorder="1" applyAlignment="1" applyProtection="0">
      <alignment horizontal="center" vertical="center" wrapText="1"/>
    </xf>
    <xf numFmtId="2" fontId="5" fillId="13" borderId="85" applyNumberFormat="1" applyFont="1" applyFill="1" applyBorder="1" applyAlignment="1" applyProtection="0">
      <alignment horizontal="center" vertical="center" wrapText="1"/>
    </xf>
    <xf numFmtId="2" fontId="5" fillId="13" borderId="86" applyNumberFormat="1" applyFont="1" applyFill="1" applyBorder="1" applyAlignment="1" applyProtection="0">
      <alignment horizontal="center" vertical="center" wrapText="1"/>
    </xf>
    <xf numFmtId="0" fontId="12" fillId="2" borderId="80" applyNumberFormat="0" applyFont="1" applyFill="1" applyBorder="1" applyAlignment="1" applyProtection="0">
      <alignment horizontal="center" vertical="center" wrapText="1"/>
    </xf>
    <xf numFmtId="0" fontId="5" fillId="2" borderId="88" applyNumberFormat="0" applyFont="1" applyFill="1" applyBorder="1" applyAlignment="1" applyProtection="0">
      <alignment horizontal="center" vertical="center" wrapText="1"/>
    </xf>
    <xf numFmtId="0" fontId="13" fillId="16" borderId="89" applyNumberFormat="0" applyFont="1" applyFill="1" applyBorder="1" applyAlignment="1" applyProtection="0">
      <alignment horizontal="center" vertical="center" wrapText="1"/>
    </xf>
    <xf numFmtId="0" fontId="13" fillId="16" borderId="67" applyNumberFormat="0" applyFont="1" applyFill="1" applyBorder="1" applyAlignment="1" applyProtection="0">
      <alignment horizontal="center" vertical="center" wrapText="1"/>
    </xf>
    <xf numFmtId="49" fontId="5" fillId="15" borderId="8" applyNumberFormat="1" applyFont="1" applyFill="1" applyBorder="1" applyAlignment="1" applyProtection="0">
      <alignment vertical="center" wrapText="1"/>
    </xf>
    <xf numFmtId="49" fontId="17" fillId="15" borderId="8" applyNumberFormat="1" applyFont="1" applyFill="1" applyBorder="1" applyAlignment="1" applyProtection="0">
      <alignment horizontal="center" vertical="center" wrapText="1"/>
    </xf>
    <xf numFmtId="49" fontId="17" fillId="17" borderId="8" applyNumberFormat="1" applyFont="1" applyFill="1" applyBorder="1" applyAlignment="1" applyProtection="0">
      <alignment horizontal="center" vertical="center" wrapText="1"/>
    </xf>
    <xf numFmtId="49" fontId="18" fillId="17" borderId="8" applyNumberFormat="1" applyFont="1" applyFill="1" applyBorder="1" applyAlignment="1" applyProtection="0">
      <alignment horizontal="center" vertical="center" wrapText="1"/>
    </xf>
    <xf numFmtId="49" fontId="5" fillId="20" borderId="8" applyNumberFormat="1" applyFont="1" applyFill="1" applyBorder="1" applyAlignment="1" applyProtection="0">
      <alignment vertical="bottom"/>
    </xf>
    <xf numFmtId="0" fontId="5" fillId="20" borderId="8" applyNumberFormat="0" applyFont="1" applyFill="1" applyBorder="1" applyAlignment="1" applyProtection="0">
      <alignment vertical="bottom"/>
    </xf>
    <xf numFmtId="0" fontId="15" fillId="20" borderId="8" applyNumberFormat="0" applyFont="1" applyFill="1" applyBorder="1" applyAlignment="1" applyProtection="0">
      <alignment horizontal="center" vertical="center"/>
    </xf>
    <xf numFmtId="49" fontId="14" fillId="20" borderId="8" applyNumberFormat="1" applyFont="1" applyFill="1" applyBorder="1" applyAlignment="1" applyProtection="0">
      <alignment horizontal="center" vertical="center"/>
    </xf>
    <xf numFmtId="0" fontId="5" fillId="12" borderId="8" applyNumberFormat="1" applyFont="1" applyFill="1" applyBorder="1" applyAlignment="1" applyProtection="0">
      <alignment horizontal="center" vertical="center"/>
    </xf>
    <xf numFmtId="49" fontId="5" fillId="12" borderId="8" applyNumberFormat="1" applyFont="1" applyFill="1" applyBorder="1" applyAlignment="1" applyProtection="0">
      <alignment horizontal="center" vertical="center"/>
    </xf>
    <xf numFmtId="0" fontId="0" fillId="12" borderId="8" applyNumberFormat="1" applyFont="1" applyFill="1" applyBorder="1" applyAlignment="1" applyProtection="0">
      <alignment horizontal="center" vertical="bottom"/>
    </xf>
    <xf numFmtId="2" fontId="5" fillId="20" borderId="8" applyNumberFormat="1" applyFont="1" applyFill="1" applyBorder="1" applyAlignment="1" applyProtection="0">
      <alignment horizontal="center" vertical="center"/>
    </xf>
    <xf numFmtId="49" fontId="12" fillId="20" borderId="8" applyNumberFormat="1" applyFont="1" applyFill="1" applyBorder="1" applyAlignment="1" applyProtection="0">
      <alignment horizontal="center" vertical="center"/>
    </xf>
    <xf numFmtId="49" fontId="0" fillId="17" borderId="8" applyNumberFormat="1" applyFont="1" applyFill="1" applyBorder="1" applyAlignment="1" applyProtection="0">
      <alignment horizontal="center" vertical="center"/>
    </xf>
    <xf numFmtId="49" fontId="5" fillId="20" borderId="8" applyNumberFormat="1" applyFont="1" applyFill="1" applyBorder="1" applyAlignment="1" applyProtection="0">
      <alignment horizontal="left" vertical="center"/>
    </xf>
    <xf numFmtId="0" fontId="5" fillId="20" borderId="8" applyNumberFormat="0" applyFont="1" applyFill="1" applyBorder="1" applyAlignment="1" applyProtection="0">
      <alignment horizontal="left" vertical="center"/>
    </xf>
    <xf numFmtId="49" fontId="19" fillId="21" borderId="8" applyNumberFormat="1" applyFont="1" applyFill="1" applyBorder="1" applyAlignment="1" applyProtection="0">
      <alignment horizontal="center" vertical="center"/>
    </xf>
    <xf numFmtId="49" fontId="16" fillId="22" borderId="8" applyNumberFormat="1" applyFont="1" applyFill="1" applyBorder="1" applyAlignment="1" applyProtection="0">
      <alignment horizontal="center" vertical="center"/>
    </xf>
    <xf numFmtId="49" fontId="16" fillId="23" borderId="8" applyNumberFormat="1" applyFont="1" applyFill="1" applyBorder="1" applyAlignment="1" applyProtection="0">
      <alignment horizontal="center" vertical="center"/>
    </xf>
    <xf numFmtId="49" fontId="19" fillId="24" borderId="8" applyNumberFormat="1" applyFont="1" applyFill="1" applyBorder="1" applyAlignment="1" applyProtection="0">
      <alignment horizontal="center" vertical="center"/>
    </xf>
    <xf numFmtId="49" fontId="19" fillId="25" borderId="8" applyNumberFormat="1" applyFont="1" applyFill="1" applyBorder="1" applyAlignment="1" applyProtection="0">
      <alignment horizontal="center" vertical="center"/>
    </xf>
    <xf numFmtId="49" fontId="16" fillId="13" borderId="8" applyNumberFormat="1" applyFont="1" applyFill="1" applyBorder="1" applyAlignment="1" applyProtection="0">
      <alignment horizontal="center" vertical="center"/>
    </xf>
    <xf numFmtId="49" fontId="19" fillId="21" borderId="63" applyNumberFormat="1" applyFont="1" applyFill="1" applyBorder="1" applyAlignment="1" applyProtection="0">
      <alignment horizontal="center" vertical="center"/>
    </xf>
    <xf numFmtId="49" fontId="19" fillId="21" borderId="70" applyNumberFormat="1" applyFont="1" applyFill="1" applyBorder="1" applyAlignment="1" applyProtection="0">
      <alignment horizontal="center" vertical="center"/>
    </xf>
    <xf numFmtId="0" fontId="5" fillId="20" borderId="67" applyNumberFormat="0" applyFont="1" applyFill="1" applyBorder="1" applyAlignment="1" applyProtection="0">
      <alignment horizontal="left" vertical="center"/>
    </xf>
    <xf numFmtId="49" fontId="5" fillId="20" borderId="71" applyNumberFormat="1" applyFont="1" applyFill="1" applyBorder="1" applyAlignment="1" applyProtection="0">
      <alignment horizontal="left" vertical="center"/>
    </xf>
    <xf numFmtId="49" fontId="5" fillId="20" borderId="90" applyNumberFormat="1" applyFont="1" applyFill="1" applyBorder="1" applyAlignment="1" applyProtection="0">
      <alignment horizontal="left" vertical="center"/>
    </xf>
    <xf numFmtId="49" fontId="19" fillId="21" borderId="86" applyNumberFormat="1" applyFont="1" applyFill="1" applyBorder="1" applyAlignment="1" applyProtection="0">
      <alignment horizontal="center" vertical="center"/>
    </xf>
    <xf numFmtId="0" fontId="18" fillId="12" borderId="8" applyNumberFormat="1" applyFont="1" applyFill="1" applyBorder="1" applyAlignment="1" applyProtection="0">
      <alignment horizontal="center" vertical="bottom"/>
    </xf>
    <xf numFmtId="49" fontId="5" fillId="26" borderId="8" applyNumberFormat="1" applyFont="1" applyFill="1" applyBorder="1" applyAlignment="1" applyProtection="0">
      <alignment horizontal="left" vertical="center"/>
    </xf>
    <xf numFmtId="0" fontId="5" fillId="26" borderId="8" applyNumberFormat="0" applyFont="1" applyFill="1" applyBorder="1" applyAlignment="1" applyProtection="0">
      <alignment horizontal="left" vertical="center"/>
    </xf>
    <xf numFmtId="0" fontId="15" fillId="26" borderId="8" applyNumberFormat="0" applyFont="1" applyFill="1" applyBorder="1" applyAlignment="1" applyProtection="0">
      <alignment horizontal="center" vertical="center"/>
    </xf>
    <xf numFmtId="49" fontId="14" fillId="26" borderId="8" applyNumberFormat="1" applyFont="1" applyFill="1" applyBorder="1" applyAlignment="1" applyProtection="0">
      <alignment horizontal="center" vertical="center"/>
    </xf>
    <xf numFmtId="0" fontId="5" fillId="20" borderId="8" applyNumberFormat="1" applyFont="1" applyFill="1" applyBorder="1" applyAlignment="1" applyProtection="0">
      <alignment horizontal="center" vertical="center"/>
    </xf>
    <xf numFmtId="49" fontId="5" fillId="20" borderId="8" applyNumberFormat="1" applyFont="1" applyFill="1" applyBorder="1" applyAlignment="1" applyProtection="0">
      <alignment horizontal="center" vertical="center"/>
    </xf>
    <xf numFmtId="0" fontId="0" fillId="20" borderId="8" applyNumberFormat="1" applyFont="1" applyFill="1" applyBorder="1" applyAlignment="1" applyProtection="0">
      <alignment horizontal="center" vertical="bottom"/>
    </xf>
    <xf numFmtId="49" fontId="12" fillId="26" borderId="8" applyNumberFormat="1" applyFont="1" applyFill="1" applyBorder="1" applyAlignment="1" applyProtection="0">
      <alignment horizontal="center" vertical="center"/>
    </xf>
    <xf numFmtId="49" fontId="5" fillId="13" borderId="8" applyNumberFormat="1" applyFont="1" applyFill="1" applyBorder="1" applyAlignment="1" applyProtection="0">
      <alignment horizontal="left" vertical="center"/>
    </xf>
    <xf numFmtId="49" fontId="20" fillId="13" borderId="8" applyNumberFormat="1" applyFont="1" applyFill="1" applyBorder="1" applyAlignment="1" applyProtection="0">
      <alignment horizontal="center" vertical="bottom"/>
    </xf>
    <xf numFmtId="0" fontId="0" fillId="2" borderId="75" applyNumberFormat="0" applyFont="1" applyFill="1" applyBorder="1" applyAlignment="1" applyProtection="0">
      <alignment vertical="bottom"/>
    </xf>
    <xf numFmtId="0" fontId="0" fillId="2" borderId="76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76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3" fillId="27" borderId="8" applyNumberFormat="1" applyFont="1" applyFill="1" applyBorder="1" applyAlignment="1" applyProtection="0">
      <alignment horizontal="center" vertical="center" wrapText="1"/>
    </xf>
    <xf numFmtId="0" fontId="13" fillId="27" borderId="8" applyNumberFormat="0" applyFont="1" applyFill="1" applyBorder="1" applyAlignment="1" applyProtection="0">
      <alignment horizontal="center" vertical="center" wrapText="1"/>
    </xf>
    <xf numFmtId="49" fontId="5" fillId="15" borderId="63" applyNumberFormat="1" applyFont="1" applyFill="1" applyBorder="1" applyAlignment="1" applyProtection="0">
      <alignment vertical="center" wrapText="1"/>
    </xf>
    <xf numFmtId="0" fontId="5" fillId="15" borderId="63" applyNumberFormat="0" applyFont="1" applyFill="1" applyBorder="1" applyAlignment="1" applyProtection="0">
      <alignment horizontal="center" vertical="center" wrapText="1"/>
    </xf>
    <xf numFmtId="49" fontId="5" fillId="27" borderId="8" applyNumberFormat="1" applyFont="1" applyFill="1" applyBorder="1" applyAlignment="1" applyProtection="0">
      <alignment horizontal="center" vertical="center" wrapText="1"/>
    </xf>
    <xf numFmtId="49" fontId="0" fillId="27" borderId="8" applyNumberFormat="1" applyFont="1" applyFill="1" applyBorder="1" applyAlignment="1" applyProtection="0">
      <alignment horizontal="center" vertical="center" wrapText="1"/>
    </xf>
    <xf numFmtId="0" fontId="5" fillId="15" borderId="91" applyNumberFormat="0" applyFont="1" applyFill="1" applyBorder="1" applyAlignment="1" applyProtection="0">
      <alignment vertical="center" wrapText="1"/>
    </xf>
    <xf numFmtId="0" fontId="5" fillId="27" borderId="8" applyNumberFormat="0" applyFont="1" applyFill="1" applyBorder="1" applyAlignment="1" applyProtection="0">
      <alignment horizontal="center" vertical="center" wrapText="1"/>
    </xf>
    <xf numFmtId="0" fontId="0" fillId="27" borderId="8" applyNumberFormat="0" applyFont="1" applyFill="1" applyBorder="1" applyAlignment="1" applyProtection="0">
      <alignment horizontal="center" vertical="center" wrapText="1"/>
    </xf>
    <xf numFmtId="49" fontId="5" fillId="27" borderId="74" applyNumberFormat="1" applyFont="1" applyFill="1" applyBorder="1" applyAlignment="1" applyProtection="0">
      <alignment vertical="bottom"/>
    </xf>
    <xf numFmtId="49" fontId="14" fillId="27" borderId="8" applyNumberFormat="1" applyFont="1" applyFill="1" applyBorder="1" applyAlignment="1" applyProtection="0">
      <alignment horizontal="center" vertical="center"/>
    </xf>
    <xf numFmtId="0" fontId="5" fillId="27" borderId="8" applyNumberFormat="1" applyFont="1" applyFill="1" applyBorder="1" applyAlignment="1" applyProtection="0">
      <alignment horizontal="center" vertical="center"/>
    </xf>
    <xf numFmtId="49" fontId="5" fillId="27" borderId="8" applyNumberFormat="1" applyFont="1" applyFill="1" applyBorder="1" applyAlignment="1" applyProtection="0">
      <alignment horizontal="center" vertical="center"/>
    </xf>
    <xf numFmtId="49" fontId="0" fillId="27" borderId="8" applyNumberFormat="1" applyFont="1" applyFill="1" applyBorder="1" applyAlignment="1" applyProtection="0">
      <alignment horizontal="center" vertical="bottom"/>
    </xf>
    <xf numFmtId="2" fontId="5" fillId="27" borderId="8" applyNumberFormat="1" applyFont="1" applyFill="1" applyBorder="1" applyAlignment="1" applyProtection="0">
      <alignment horizontal="center" vertical="center"/>
    </xf>
    <xf numFmtId="49" fontId="12" fillId="27" borderId="8" applyNumberFormat="1" applyFont="1" applyFill="1" applyBorder="1" applyAlignment="1" applyProtection="0">
      <alignment horizontal="center" vertical="center"/>
    </xf>
    <xf numFmtId="49" fontId="0" fillId="27" borderId="8" applyNumberFormat="1" applyFont="1" applyFill="1" applyBorder="1" applyAlignment="1" applyProtection="0">
      <alignment horizontal="center" vertical="center"/>
    </xf>
    <xf numFmtId="49" fontId="0" fillId="2" borderId="72" applyNumberFormat="1" applyFont="1" applyFill="1" applyBorder="1" applyAlignment="1" applyProtection="0">
      <alignment horizontal="center" vertical="bottom"/>
    </xf>
    <xf numFmtId="49" fontId="5" fillId="27" borderId="8" applyNumberFormat="1" applyFont="1" applyFill="1" applyBorder="1" applyAlignment="1" applyProtection="0">
      <alignment horizontal="left" vertical="center"/>
    </xf>
    <xf numFmtId="0" fontId="5" fillId="27" borderId="8" applyNumberFormat="0" applyFont="1" applyFill="1" applyBorder="1" applyAlignment="1" applyProtection="0">
      <alignment horizontal="left" vertical="center"/>
    </xf>
    <xf numFmtId="0" fontId="15" fillId="27" borderId="8" applyNumberFormat="0" applyFont="1" applyFill="1" applyBorder="1" applyAlignment="1" applyProtection="0">
      <alignment horizontal="center" vertical="center"/>
    </xf>
    <xf numFmtId="0" fontId="14" fillId="27" borderId="8" applyNumberFormat="0" applyFont="1" applyFill="1" applyBorder="1" applyAlignment="1" applyProtection="0">
      <alignment horizontal="center" vertical="center"/>
    </xf>
    <xf numFmtId="0" fontId="5" fillId="27" borderId="8" applyNumberFormat="0" applyFont="1" applyFill="1" applyBorder="1" applyAlignment="1" applyProtection="0">
      <alignment horizontal="center" vertical="center"/>
    </xf>
    <xf numFmtId="0" fontId="0" fillId="27" borderId="8" applyNumberFormat="0" applyFont="1" applyFill="1" applyBorder="1" applyAlignment="1" applyProtection="0">
      <alignment horizontal="center" vertical="bottom"/>
    </xf>
    <xf numFmtId="0" fontId="12" fillId="27" borderId="8" applyNumberFormat="0" applyFont="1" applyFill="1" applyBorder="1" applyAlignment="1" applyProtection="0">
      <alignment horizontal="center" vertical="center"/>
    </xf>
    <xf numFmtId="62" fontId="0" fillId="2" borderId="72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5" fillId="15" borderId="63" applyNumberFormat="0" applyFont="1" applyFill="1" applyBorder="1" applyAlignment="1" applyProtection="0">
      <alignment vertical="center" wrapText="1"/>
    </xf>
    <xf numFmtId="0" fontId="5" fillId="15" borderId="67" applyNumberFormat="0" applyFont="1" applyFill="1" applyBorder="1" applyAlignment="1" applyProtection="0">
      <alignment vertical="center" wrapText="1"/>
    </xf>
    <xf numFmtId="49" fontId="8" fillId="7" borderId="92" applyNumberFormat="1" applyFont="1" applyFill="1" applyBorder="1" applyAlignment="1" applyProtection="0">
      <alignment horizontal="center" vertical="center" wrapText="1"/>
    </xf>
    <xf numFmtId="49" fontId="8" fillId="2" borderId="93" applyNumberFormat="1" applyFont="1" applyFill="1" applyBorder="1" applyAlignment="1" applyProtection="0">
      <alignment horizontal="center" vertical="center" wrapText="1"/>
    </xf>
    <xf numFmtId="49" fontId="8" fillId="2" borderId="54" applyNumberFormat="1" applyFont="1" applyFill="1" applyBorder="1" applyAlignment="1" applyProtection="0">
      <alignment horizontal="center" vertical="center" wrapText="1"/>
    </xf>
    <xf numFmtId="49" fontId="5" fillId="27" borderId="63" applyNumberFormat="1" applyFont="1" applyFill="1" applyBorder="1" applyAlignment="1" applyProtection="0">
      <alignment horizontal="left" vertical="center"/>
    </xf>
    <xf numFmtId="49" fontId="17" fillId="27" borderId="8" applyNumberFormat="1" applyFont="1" applyFill="1" applyBorder="1" applyAlignment="1" applyProtection="0">
      <alignment horizontal="center" vertical="center"/>
    </xf>
    <xf numFmtId="0" fontId="21" fillId="27" borderId="8" applyNumberFormat="0" applyFont="1" applyFill="1" applyBorder="1" applyAlignment="1" applyProtection="0">
      <alignment horizontal="center" vertical="center"/>
    </xf>
    <xf numFmtId="49" fontId="12" fillId="27" borderId="63" applyNumberFormat="1" applyFont="1" applyFill="1" applyBorder="1" applyAlignment="1" applyProtection="0">
      <alignment horizontal="center" vertical="center"/>
    </xf>
    <xf numFmtId="0" fontId="5" fillId="2" borderId="8" applyNumberFormat="1" applyFont="1" applyFill="1" applyBorder="1" applyAlignment="1" applyProtection="0">
      <alignment horizontal="center" vertical="center"/>
    </xf>
    <xf numFmtId="0" fontId="5" fillId="17" borderId="8" applyNumberFormat="1" applyFont="1" applyFill="1" applyBorder="1" applyAlignment="1" applyProtection="0">
      <alignment horizontal="center" vertical="center"/>
    </xf>
    <xf numFmtId="2" fontId="5" fillId="17" borderId="8" applyNumberFormat="1" applyFont="1" applyFill="1" applyBorder="1" applyAlignment="1" applyProtection="0">
      <alignment horizontal="center" vertical="center"/>
    </xf>
    <xf numFmtId="0" fontId="0" fillId="2" borderId="94" applyNumberFormat="1" applyFont="1" applyFill="1" applyBorder="1" applyAlignment="1" applyProtection="0">
      <alignment vertical="bottom"/>
    </xf>
    <xf numFmtId="0" fontId="0" fillId="2" borderId="94" applyNumberFormat="0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0" fontId="5" fillId="27" borderId="70" applyNumberFormat="0" applyFont="1" applyFill="1" applyBorder="1" applyAlignment="1" applyProtection="0">
      <alignment horizontal="left" vertical="center"/>
    </xf>
    <xf numFmtId="0" fontId="12" fillId="27" borderId="70" applyNumberFormat="0" applyFont="1" applyFill="1" applyBorder="1" applyAlignment="1" applyProtection="0">
      <alignment horizontal="center" vertical="center"/>
    </xf>
    <xf numFmtId="0" fontId="5" fillId="27" borderId="67" applyNumberFormat="0" applyFont="1" applyFill="1" applyBorder="1" applyAlignment="1" applyProtection="0">
      <alignment horizontal="left" vertical="center"/>
    </xf>
    <xf numFmtId="0" fontId="12" fillId="27" borderId="67" applyNumberFormat="0" applyFont="1" applyFill="1" applyBorder="1" applyAlignment="1" applyProtection="0">
      <alignment horizontal="center" vertical="center"/>
    </xf>
    <xf numFmtId="49" fontId="16" fillId="19" borderId="63" applyNumberFormat="1" applyFont="1" applyFill="1" applyBorder="1" applyAlignment="1" applyProtection="0">
      <alignment horizontal="center" vertical="center" wrapText="1"/>
    </xf>
    <xf numFmtId="49" fontId="0" fillId="2" borderId="94" applyNumberFormat="1" applyFont="1" applyFill="1" applyBorder="1" applyAlignment="1" applyProtection="0">
      <alignment vertical="bottom"/>
    </xf>
    <xf numFmtId="0" fontId="16" fillId="19" borderId="70" applyNumberFormat="0" applyFont="1" applyFill="1" applyBorder="1" applyAlignment="1" applyProtection="0">
      <alignment horizontal="center" vertical="center" wrapText="1"/>
    </xf>
    <xf numFmtId="0" fontId="16" fillId="19" borderId="67" applyNumberFormat="0" applyFont="1" applyFill="1" applyBorder="1" applyAlignment="1" applyProtection="0">
      <alignment horizontal="center" vertical="center" wrapText="1"/>
    </xf>
    <xf numFmtId="49" fontId="18" fillId="2" borderId="1" applyNumberFormat="1" applyFont="1" applyFill="1" applyBorder="1" applyAlignment="1" applyProtection="0">
      <alignment horizontal="center" vertical="center"/>
    </xf>
    <xf numFmtId="0" fontId="22" fillId="27" borderId="8" applyNumberFormat="0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horizontal="left" vertical="center"/>
    </xf>
    <xf numFmtId="49" fontId="8" fillId="2" borderId="94" applyNumberFormat="1" applyFont="1" applyFill="1" applyBorder="1" applyAlignment="1" applyProtection="0">
      <alignment horizontal="center" vertical="center" wrapText="1"/>
    </xf>
    <xf numFmtId="0" fontId="0" fillId="2" borderId="95" applyNumberFormat="0" applyFont="1" applyFill="1" applyBorder="1" applyAlignment="1" applyProtection="0">
      <alignment vertical="bottom"/>
    </xf>
    <xf numFmtId="0" fontId="0" fillId="2" borderId="9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6" fillId="27" borderId="8" applyNumberFormat="1" applyFont="1" applyFill="1" applyBorder="1" applyAlignment="1" applyProtection="0">
      <alignment horizontal="center" vertical="center"/>
    </xf>
    <xf numFmtId="49" fontId="23" fillId="28" borderId="8" applyNumberFormat="1" applyFont="1" applyFill="1" applyBorder="1" applyAlignment="1" applyProtection="0">
      <alignment horizontal="center" vertical="center"/>
    </xf>
    <xf numFmtId="49" fontId="16" fillId="14" borderId="8" applyNumberFormat="1" applyFont="1" applyFill="1" applyBorder="1" applyAlignment="1" applyProtection="0">
      <alignment horizontal="center" vertical="center"/>
    </xf>
    <xf numFmtId="0" fontId="24" fillId="27" borderId="8" applyNumberFormat="0" applyFont="1" applyFill="1" applyBorder="1" applyAlignment="1" applyProtection="0">
      <alignment horizontal="center" vertical="center"/>
    </xf>
    <xf numFmtId="0" fontId="20" fillId="2" borderId="7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9" fontId="5" fillId="2" borderId="64" applyNumberFormat="1" applyFont="1" applyFill="1" applyBorder="1" applyAlignment="1" applyProtection="0">
      <alignment horizontal="center" vertical="center" wrapText="1"/>
    </xf>
    <xf numFmtId="0" fontId="5" fillId="2" borderId="64" applyNumberFormat="0" applyFont="1" applyFill="1" applyBorder="1" applyAlignment="1" applyProtection="0">
      <alignment vertical="center" wrapText="1"/>
    </xf>
    <xf numFmtId="0" fontId="5" fillId="2" borderId="49" applyNumberFormat="0" applyFont="1" applyFill="1" applyBorder="1" applyAlignment="1" applyProtection="0">
      <alignment vertical="center" wrapText="1"/>
    </xf>
    <xf numFmtId="0" fontId="5" fillId="2" borderId="1" applyNumberFormat="0" applyFont="1" applyFill="1" applyBorder="1" applyAlignment="1" applyProtection="0">
      <alignment vertical="center" wrapText="1"/>
    </xf>
    <xf numFmtId="0" fontId="5" fillId="2" borderId="79" applyNumberFormat="0" applyFont="1" applyFill="1" applyBorder="1" applyAlignment="1" applyProtection="0">
      <alignment horizontal="center" vertical="center" wrapText="1"/>
    </xf>
    <xf numFmtId="0" fontId="5" fillId="2" borderId="49" applyNumberFormat="0" applyFont="1" applyFill="1" applyBorder="1" applyAlignment="1" applyProtection="0">
      <alignment horizontal="center" vertical="center" wrapText="1"/>
    </xf>
    <xf numFmtId="0" fontId="5" fillId="2" borderId="50" applyNumberFormat="0" applyFont="1" applyFill="1" applyBorder="1" applyAlignment="1" applyProtection="0">
      <alignment horizontal="center" vertical="center" wrapText="1"/>
    </xf>
    <xf numFmtId="0" fontId="5" fillId="2" borderId="51" applyNumberFormat="0" applyFont="1" applyFill="1" applyBorder="1" applyAlignment="1" applyProtection="0">
      <alignment horizontal="center" vertical="center" wrapText="1"/>
    </xf>
    <xf numFmtId="0" fontId="5" fillId="2" borderId="65" applyNumberFormat="0" applyFont="1" applyFill="1" applyBorder="1" applyAlignment="1" applyProtection="0">
      <alignment horizontal="center" vertical="center" wrapText="1"/>
    </xf>
    <xf numFmtId="0" fontId="5" fillId="2" borderId="6" applyNumberFormat="0" applyFont="1" applyFill="1" applyBorder="1" applyAlignment="1" applyProtection="0">
      <alignment horizontal="center" vertical="center" wrapText="1"/>
    </xf>
    <xf numFmtId="2" fontId="5" fillId="14" borderId="70" applyNumberFormat="1" applyFont="1" applyFill="1" applyBorder="1" applyAlignment="1" applyProtection="0">
      <alignment horizontal="center" vertical="center" wrapText="1"/>
    </xf>
    <xf numFmtId="0" fontId="25" fillId="2" borderId="50" applyNumberFormat="0" applyFont="1" applyFill="1" applyBorder="1" applyAlignment="1" applyProtection="0">
      <alignment horizontal="center" vertical="center" wrapText="1"/>
    </xf>
    <xf numFmtId="0" fontId="25" fillId="2" borderId="51" applyNumberFormat="0" applyFont="1" applyFill="1" applyBorder="1" applyAlignment="1" applyProtection="0">
      <alignment horizontal="center" vertical="center" wrapText="1"/>
    </xf>
    <xf numFmtId="49" fontId="5" fillId="14" borderId="67" applyNumberFormat="1" applyFont="1" applyFill="1" applyBorder="1" applyAlignment="1" applyProtection="0">
      <alignment horizontal="center" vertical="center" wrapText="1"/>
    </xf>
    <xf numFmtId="0" fontId="5" fillId="2" borderId="68" applyNumberFormat="0" applyFont="1" applyFill="1" applyBorder="1" applyAlignment="1" applyProtection="0">
      <alignment vertical="center" wrapText="1"/>
    </xf>
    <xf numFmtId="0" fontId="13" fillId="2" borderId="52" applyNumberFormat="0" applyFont="1" applyFill="1" applyBorder="1" applyAlignment="1" applyProtection="0">
      <alignment horizontal="center" vertical="center" wrapText="1"/>
    </xf>
    <xf numFmtId="0" fontId="13" fillId="2" borderId="79" applyNumberFormat="0" applyFont="1" applyFill="1" applyBorder="1" applyAlignment="1" applyProtection="0">
      <alignment horizontal="center" vertical="center" wrapText="1"/>
    </xf>
    <xf numFmtId="0" fontId="5" fillId="2" borderId="9" applyNumberFormat="0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49" fontId="5" fillId="13" borderId="8" applyNumberFormat="1" applyFont="1" applyFill="1" applyBorder="1" applyAlignment="1" applyProtection="0">
      <alignment horizontal="center" vertical="center"/>
    </xf>
    <xf numFmtId="63" fontId="5" fillId="13" borderId="8" applyNumberFormat="1" applyFont="1" applyFill="1" applyBorder="1" applyAlignment="1" applyProtection="0">
      <alignment horizontal="center" vertical="center"/>
    </xf>
    <xf numFmtId="49" fontId="12" fillId="13" borderId="8" applyNumberFormat="1" applyFont="1" applyFill="1" applyBorder="1" applyAlignment="1" applyProtection="0">
      <alignment horizontal="center" vertical="center"/>
    </xf>
    <xf numFmtId="2" fontId="5" fillId="2" borderId="9" applyNumberFormat="1" applyFont="1" applyFill="1" applyBorder="1" applyAlignment="1" applyProtection="0">
      <alignment horizontal="center" vertical="center"/>
    </xf>
    <xf numFmtId="49" fontId="5" fillId="13" borderId="63" applyNumberFormat="1" applyFont="1" applyFill="1" applyBorder="1" applyAlignment="1" applyProtection="0">
      <alignment horizontal="left" vertical="center"/>
    </xf>
    <xf numFmtId="49" fontId="5" fillId="13" borderId="63" applyNumberFormat="1" applyFont="1" applyFill="1" applyBorder="1" applyAlignment="1" applyProtection="0">
      <alignment horizontal="center" vertical="center"/>
    </xf>
    <xf numFmtId="63" fontId="5" fillId="13" borderId="63" applyNumberFormat="1" applyFont="1" applyFill="1" applyBorder="1" applyAlignment="1" applyProtection="0">
      <alignment horizontal="center" vertical="center"/>
    </xf>
    <xf numFmtId="49" fontId="12" fillId="13" borderId="63" applyNumberFormat="1" applyFont="1" applyFill="1" applyBorder="1" applyAlignment="1" applyProtection="0">
      <alignment horizontal="center" vertical="center"/>
    </xf>
    <xf numFmtId="0" fontId="5" fillId="2" borderId="35" applyNumberFormat="0" applyFont="1" applyFill="1" applyBorder="1" applyAlignment="1" applyProtection="0">
      <alignment horizontal="left" vertical="center"/>
    </xf>
    <xf numFmtId="0" fontId="5" fillId="2" borderId="35" applyNumberFormat="0" applyFont="1" applyFill="1" applyBorder="1" applyAlignment="1" applyProtection="0">
      <alignment horizontal="center" vertical="center"/>
    </xf>
    <xf numFmtId="2" fontId="5" fillId="2" borderId="35" applyNumberFormat="1" applyFont="1" applyFill="1" applyBorder="1" applyAlignment="1" applyProtection="0">
      <alignment horizontal="center" vertical="center"/>
    </xf>
    <xf numFmtId="0" fontId="12" fillId="2" borderId="35" applyNumberFormat="0" applyFont="1" applyFill="1" applyBorder="1" applyAlignment="1" applyProtection="0">
      <alignment horizontal="center" vertical="center"/>
    </xf>
    <xf numFmtId="0" fontId="5" fillId="2" borderId="1" applyNumberFormat="0" applyFont="1" applyFill="1" applyBorder="1" applyAlignment="1" applyProtection="0">
      <alignment horizontal="left" vertical="center"/>
    </xf>
    <xf numFmtId="0" fontId="12" fillId="2" borderId="1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9" fontId="5" fillId="2" borderId="49" applyNumberFormat="1" applyFont="1" applyFill="1" applyBorder="1" applyAlignment="1" applyProtection="0">
      <alignment horizontal="center" vertical="center" wrapText="1"/>
    </xf>
    <xf numFmtId="9" fontId="5" fillId="2" borderId="50" applyNumberFormat="1" applyFont="1" applyFill="1" applyBorder="1" applyAlignment="1" applyProtection="0">
      <alignment horizontal="center" vertical="center" wrapText="1"/>
    </xf>
    <xf numFmtId="9" fontId="5" fillId="2" borderId="51" applyNumberFormat="1" applyFont="1" applyFill="1" applyBorder="1" applyAlignment="1" applyProtection="0">
      <alignment horizontal="center" vertical="center" wrapText="1"/>
    </xf>
    <xf numFmtId="0" fontId="5" fillId="2" borderId="96" applyNumberFormat="0" applyFont="1" applyFill="1" applyBorder="1" applyAlignment="1" applyProtection="0">
      <alignment horizontal="center" vertical="center" wrapText="1"/>
    </xf>
    <xf numFmtId="0" fontId="5" fillId="2" borderId="97" applyNumberFormat="0" applyFont="1" applyFill="1" applyBorder="1" applyAlignment="1" applyProtection="0">
      <alignment horizontal="center" vertical="center" wrapText="1"/>
    </xf>
    <xf numFmtId="49" fontId="5" fillId="17" borderId="98" applyNumberFormat="1" applyFont="1" applyFill="1" applyBorder="1" applyAlignment="1" applyProtection="0">
      <alignment horizontal="center" vertical="center"/>
    </xf>
    <xf numFmtId="49" fontId="8" fillId="7" borderId="99" applyNumberFormat="1" applyFont="1" applyFill="1" applyBorder="1" applyAlignment="1" applyProtection="0">
      <alignment horizontal="center" vertical="center" wrapText="1"/>
    </xf>
    <xf numFmtId="0" fontId="5" fillId="29" borderId="99" applyNumberFormat="1" applyFont="1" applyFill="1" applyBorder="1" applyAlignment="1" applyProtection="0">
      <alignment horizontal="center" vertical="center"/>
    </xf>
    <xf numFmtId="49" fontId="8" fillId="2" borderId="100" applyNumberFormat="1" applyFont="1" applyFill="1" applyBorder="1" applyAlignment="1" applyProtection="0">
      <alignment horizontal="center" vertical="center" wrapText="1"/>
    </xf>
    <xf numFmtId="49" fontId="8" fillId="2" borderId="1" applyNumberFormat="1" applyFont="1" applyFill="1" applyBorder="1" applyAlignment="1" applyProtection="0">
      <alignment horizontal="center" vertical="center" wrapText="1"/>
    </xf>
    <xf numFmtId="2" fontId="5" fillId="2" borderId="95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66cc"/>
      <rgbColor rgb="ffffffff"/>
      <rgbColor rgb="ffaaaaaa"/>
      <rgbColor rgb="ff4bacc6"/>
      <rgbColor rgb="ff4dd0e1"/>
      <rgbColor rgb="ffe0f7fa"/>
      <rgbColor rgb="ffbdbdbd"/>
      <rgbColor rgb="ffffffcc"/>
      <rgbColor rgb="ffc6d9f0"/>
      <rgbColor rgb="ffeaf1dd"/>
      <rgbColor rgb="ff969696"/>
      <rgbColor rgb="fff3f3f3"/>
      <rgbColor rgb="ff99ccff"/>
      <rgbColor rgb="ffa2e8f1"/>
      <rgbColor rgb="ffccccff"/>
      <rgbColor rgb="ffffff00"/>
      <rgbColor rgb="ffffc000"/>
      <rgbColor rgb="ff0000d4"/>
      <rgbColor rgb="ffffcc99"/>
      <rgbColor rgb="ffffcc00"/>
      <rgbColor rgb="ffcc99ff"/>
      <rgbColor rgb="ff008080"/>
      <rgbColor rgb="ffc0c0c0"/>
      <rgbColor rgb="ffdd0806"/>
      <rgbColor rgb="ffff0000"/>
      <rgbColor rgb="ff00b050"/>
      <rgbColor rgb="ff333399"/>
      <rgbColor rgb="ffff8080"/>
      <rgbColor rgb="ff7030a0"/>
      <rgbColor rgb="ff003366"/>
      <rgbColor rgb="ffffff99"/>
      <rgbColor rgb="ff006411"/>
      <rgbColor rgb="ff90713a"/>
      <rgbColor rgb="ff00b0f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image" Target="../media/image1.jpe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image" Target="../media/image1.jpe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image" Target="../media/image1.jpeg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image" Target="../media/image1.jpeg"/></Relationships>

</file>

<file path=xl/drawings/_rels/drawing6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535061</xdr:colOff>
      <xdr:row>1</xdr:row>
      <xdr:rowOff>57599</xdr:rowOff>
    </xdr:from>
    <xdr:to>
      <xdr:col>2</xdr:col>
      <xdr:colOff>0</xdr:colOff>
      <xdr:row>2</xdr:row>
      <xdr:rowOff>144000</xdr:rowOff>
    </xdr:to>
    <xdr:pic>
      <xdr:nvPicPr>
        <xdr:cNvPr id="2" name="Image" descr="Image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35061" y="362399"/>
          <a:ext cx="1420739" cy="3912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871537</xdr:colOff>
      <xdr:row>1</xdr:row>
      <xdr:rowOff>57599</xdr:rowOff>
    </xdr:from>
    <xdr:to>
      <xdr:col>2</xdr:col>
      <xdr:colOff>141485</xdr:colOff>
      <xdr:row>2</xdr:row>
      <xdr:rowOff>144000</xdr:rowOff>
    </xdr:to>
    <xdr:pic>
      <xdr:nvPicPr>
        <xdr:cNvPr id="4" name="Image" descr="Image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871537" y="362399"/>
          <a:ext cx="1428949" cy="3912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618132</xdr:colOff>
      <xdr:row>1</xdr:row>
      <xdr:rowOff>28799</xdr:rowOff>
    </xdr:from>
    <xdr:to>
      <xdr:col>2</xdr:col>
      <xdr:colOff>97110</xdr:colOff>
      <xdr:row>2</xdr:row>
      <xdr:rowOff>115199</xdr:rowOff>
    </xdr:to>
    <xdr:pic>
      <xdr:nvPicPr>
        <xdr:cNvPr id="6" name="Image" descr="Image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18132" y="333599"/>
          <a:ext cx="1422079" cy="391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790575</xdr:colOff>
      <xdr:row>1</xdr:row>
      <xdr:rowOff>57599</xdr:rowOff>
    </xdr:from>
    <xdr:to>
      <xdr:col>2</xdr:col>
      <xdr:colOff>95857</xdr:colOff>
      <xdr:row>2</xdr:row>
      <xdr:rowOff>144000</xdr:rowOff>
    </xdr:to>
    <xdr:pic>
      <xdr:nvPicPr>
        <xdr:cNvPr id="8" name="Image" descr="Image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790575" y="362399"/>
          <a:ext cx="1413483" cy="3912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768945</xdr:colOff>
      <xdr:row>1</xdr:row>
      <xdr:rowOff>57599</xdr:rowOff>
    </xdr:from>
    <xdr:to>
      <xdr:col>2</xdr:col>
      <xdr:colOff>349063</xdr:colOff>
      <xdr:row>2</xdr:row>
      <xdr:rowOff>144000</xdr:rowOff>
    </xdr:to>
    <xdr:pic>
      <xdr:nvPicPr>
        <xdr:cNvPr id="10" name="Image" descr="Image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768945" y="362399"/>
          <a:ext cx="1434319" cy="3912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531738</xdr:colOff>
      <xdr:row>1</xdr:row>
      <xdr:rowOff>67199</xdr:rowOff>
    </xdr:from>
    <xdr:to>
      <xdr:col>0</xdr:col>
      <xdr:colOff>1951310</xdr:colOff>
      <xdr:row>2</xdr:row>
      <xdr:rowOff>153600</xdr:rowOff>
    </xdr:to>
    <xdr:pic>
      <xdr:nvPicPr>
        <xdr:cNvPr id="12" name="Image" descr="Image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31738" y="371999"/>
          <a:ext cx="1419573" cy="3912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hyperlink" Target="https://www.anatomic.sk/eshop/produkt/axel-climbing-holds/" TargetMode="External"/><Relationship Id="rId3" Type="http://schemas.openxmlformats.org/officeDocument/2006/relationships/hyperlink" Target="https://www.anatomic.sk/eshop/produkt/beatle/" TargetMode="External"/><Relationship Id="rId4" Type="http://schemas.openxmlformats.org/officeDocument/2006/relationships/hyperlink" Target="https://www.anatomic.sk/eshop/produkt/madlow-2/" TargetMode="External"/><Relationship Id="rId5" Type="http://schemas.openxmlformats.org/officeDocument/2006/relationships/hyperlink" Target="https://www.anatomic.sk/eshop/produkt/boulder-1-2/" TargetMode="External"/><Relationship Id="rId6" Type="http://schemas.openxmlformats.org/officeDocument/2006/relationships/hyperlink" Target="https://www.anatomic.sk/eshop/produkt/boulder-holds-2/" TargetMode="External"/><Relationship Id="rId7" Type="http://schemas.openxmlformats.org/officeDocument/2006/relationships/hyperlink" Target="https://www.anatomic.sk/eshop/produkt/delta-2/" TargetMode="External"/><Relationship Id="rId8" Type="http://schemas.openxmlformats.org/officeDocument/2006/relationships/hyperlink" Target="https://www.anatomic.sk/eshop/produkt/edges-3/" TargetMode="External"/><Relationship Id="rId9" Type="http://schemas.openxmlformats.org/officeDocument/2006/relationships/hyperlink" Target="https://www.anatomic.sk/eshop/produkt/edges-2-holds/" TargetMode="External"/><Relationship Id="rId10" Type="http://schemas.openxmlformats.org/officeDocument/2006/relationships/hyperlink" Target="https://www.anatomic.sk/eshop/produkt/footholds-1-2/" TargetMode="External"/><Relationship Id="rId11" Type="http://schemas.openxmlformats.org/officeDocument/2006/relationships/hyperlink" Target="https://www.anatomic.sk/eshop/produkt/footholds-2-1/" TargetMode="External"/><Relationship Id="rId12" Type="http://schemas.openxmlformats.org/officeDocument/2006/relationships/hyperlink" Target="https://www.anatomic.sk/eshop/produkt/jugs-holds/" TargetMode="External"/><Relationship Id="rId13" Type="http://schemas.openxmlformats.org/officeDocument/2006/relationships/hyperlink" Target="https://www.anatomic.sk/eshop/produkt/jugs-2-holds/" TargetMode="External"/><Relationship Id="rId14" Type="http://schemas.openxmlformats.org/officeDocument/2006/relationships/hyperlink" Target="https://www.anatomic.sk/eshop/produkt/madlow-2/" TargetMode="External"/><Relationship Id="rId15" Type="http://schemas.openxmlformats.org/officeDocument/2006/relationships/hyperlink" Target="https://www.anatomic.sk/eshop/produkt/mushrooms-climbing-holds/" TargetMode="External"/><Relationship Id="rId16" Type="http://schemas.openxmlformats.org/officeDocument/2006/relationships/hyperlink" Target="https://www.anatomic.sk/eshop/produkt/mushrooms-2-climbing-holds/" TargetMode="External"/><Relationship Id="rId17" Type="http://schemas.openxmlformats.org/officeDocument/2006/relationships/hyperlink" Target="https://www.anatomic.sk/eshop/produkt/noses/" TargetMode="External"/><Relationship Id="rId18" Type="http://schemas.openxmlformats.org/officeDocument/2006/relationships/hyperlink" Target="https://www.anatomic.sk/eshop/produkt/pastel-climbing-holds/" TargetMode="External"/><Relationship Id="rId19" Type="http://schemas.openxmlformats.org/officeDocument/2006/relationships/hyperlink" Target="https://www.anatomic.sk/eshop/produkt/pines-climbing-holds/" TargetMode="External"/><Relationship Id="rId20" Type="http://schemas.openxmlformats.org/officeDocument/2006/relationships/hyperlink" Target="https://www.anatomic.sk/eshop/produkt/pines-2-climbing-holds/" TargetMode="External"/><Relationship Id="rId21" Type="http://schemas.openxmlformats.org/officeDocument/2006/relationships/hyperlink" Target="https://www.anatomic.sk/eshop/produkt/razors/" TargetMode="External"/><Relationship Id="rId22" Type="http://schemas.openxmlformats.org/officeDocument/2006/relationships/hyperlink" Target="https://www.anatomic.sk/eshop/produkt/ring-2/" TargetMode="External"/><Relationship Id="rId23" Type="http://schemas.openxmlformats.org/officeDocument/2006/relationships/hyperlink" Target="https://www.anatomic.sk/eshop/produkt/rings-2/" TargetMode="External"/><Relationship Id="rId24" Type="http://schemas.openxmlformats.org/officeDocument/2006/relationships/hyperlink" Target="https://www.anatomic.sk/eshop/produkt/screwers-1-2/" TargetMode="External"/><Relationship Id="rId25" Type="http://schemas.openxmlformats.org/officeDocument/2006/relationships/hyperlink" Target="https://www.anatomic.sk/eshop/produkt/juggies-for-kids/" TargetMode="External"/><Relationship Id="rId26" Type="http://schemas.openxmlformats.org/officeDocument/2006/relationships/hyperlink" Target="https://www.anatomic.sk/eshop/produkt/set-for-kids-2-2/" TargetMode="External"/><Relationship Id="rId27" Type="http://schemas.openxmlformats.org/officeDocument/2006/relationships/hyperlink" Target="https://www.anatomic.sk/eshop/produkt/slims/" TargetMode="External"/><Relationship Id="rId28" Type="http://schemas.openxmlformats.org/officeDocument/2006/relationships/hyperlink" Target="https://www.anatomic.sk/eshop/produkt/tidbit-climbing-holds/" TargetMode="External"/><Relationship Id="rId29" Type="http://schemas.openxmlformats.org/officeDocument/2006/relationships/hyperlink" Target="https://www.anatomic.sk/eshop/produkt/tops-2/" TargetMode="External"/><Relationship Id="rId30" Type="http://schemas.openxmlformats.org/officeDocument/2006/relationships/hyperlink" Target="https://www.anatomic.sk/eshop/produkt/training-board/" TargetMode="External"/><Relationship Id="rId3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hyperlink" Target="https://www.anatomic.sk/eshop/produkt/amors-climbing-holds/" TargetMode="External"/><Relationship Id="rId3" Type="http://schemas.openxmlformats.org/officeDocument/2006/relationships/hyperlink" Target="https://www.anatomic.sk/eshop/produkt/amors-2-climbing-holds/" TargetMode="External"/><Relationship Id="rId4" Type="http://schemas.openxmlformats.org/officeDocument/2006/relationships/hyperlink" Target="https://www.anatomic.sk/eshop/produkt/climbing-holds-amors-2-dual/" TargetMode="External"/><Relationship Id="rId5" Type="http://schemas.openxmlformats.org/officeDocument/2006/relationships/hyperlink" Target="https://www.anatomic.sk/eshop/produkt/amors-dual-climbing-holds/" TargetMode="External"/><Relationship Id="rId6" Type="http://schemas.openxmlformats.org/officeDocument/2006/relationships/hyperlink" Target="https://www.anatomic.sk/eshop/produkt/arenas-climbing-holds/" TargetMode="External"/><Relationship Id="rId7" Type="http://schemas.openxmlformats.org/officeDocument/2006/relationships/hyperlink" Target="https://www.anatomic.sk/eshop/produkt/banana-2/" TargetMode="External"/><Relationship Id="rId8" Type="http://schemas.openxmlformats.org/officeDocument/2006/relationships/hyperlink" Target="https://www.anatomic.sk/eshop/produkt/banana-dual/" TargetMode="External"/><Relationship Id="rId9" Type="http://schemas.openxmlformats.org/officeDocument/2006/relationships/hyperlink" Target="https://www.anatomic.sk/eshop/produkt/barbell-climbing-hold/" TargetMode="External"/><Relationship Id="rId10" Type="http://schemas.openxmlformats.org/officeDocument/2006/relationships/hyperlink" Target="https://www.anatomic.sk/eshop/produkt/berry-dual-climbing-hold/" TargetMode="External"/><Relationship Id="rId11" Type="http://schemas.openxmlformats.org/officeDocument/2006/relationships/hyperlink" Target="https://www.anatomic.sk/eshop/produkt/berry-dual-climbing-hold/" TargetMode="External"/><Relationship Id="rId12" Type="http://schemas.openxmlformats.org/officeDocument/2006/relationships/hyperlink" Target="https://www.anatomic.sk/eshop/produkt/berry-dual-climbing-hold/" TargetMode="External"/><Relationship Id="rId13" Type="http://schemas.openxmlformats.org/officeDocument/2006/relationships/hyperlink" Target="https://www.anatomic.sk/eshop/produkt/beans-2-dual-2/" TargetMode="External"/><Relationship Id="rId14" Type="http://schemas.openxmlformats.org/officeDocument/2006/relationships/hyperlink" Target="https://www.anatomic.sk/eshop/produkt/beans-dual-texture/" TargetMode="External"/><Relationship Id="rId15" Type="http://schemas.openxmlformats.org/officeDocument/2006/relationships/hyperlink" Target="https://www.anatomic.sk/eshop/produkt/big-batman-climbing-holds/" TargetMode="External"/><Relationship Id="rId16" Type="http://schemas.openxmlformats.org/officeDocument/2006/relationships/hyperlink" Target="https://www.anatomic.sk/eshop/produkt/big-batman-holds/" TargetMode="External"/><Relationship Id="rId17" Type="http://schemas.openxmlformats.org/officeDocument/2006/relationships/hyperlink" Target="https://www.anatomic.sk/eshop/produkt/big-batman-2-dual-2/" TargetMode="External"/><Relationship Id="rId18" Type="http://schemas.openxmlformats.org/officeDocument/2006/relationships/hyperlink" Target="https://www.anatomic.sk/eshop/produkt/big-batman-3-dual-holds/" TargetMode="External"/><Relationship Id="rId19" Type="http://schemas.openxmlformats.org/officeDocument/2006/relationships/hyperlink" Target="https://www.anatomic.sk/eshop/produkt/big-batman-dual/" TargetMode="External"/><Relationship Id="rId20" Type="http://schemas.openxmlformats.org/officeDocument/2006/relationships/hyperlink" Target="https://www.anatomic.sk/eshop/produkt/blade-1-dual/" TargetMode="External"/><Relationship Id="rId21" Type="http://schemas.openxmlformats.org/officeDocument/2006/relationships/hyperlink" Target="https://www.anatomic.sk/eshop/produkt/blade-2-dual-climbing-hold/" TargetMode="External"/><Relationship Id="rId22" Type="http://schemas.openxmlformats.org/officeDocument/2006/relationships/hyperlink" Target="https://www.anatomic.sk/eshop/produkt/blade-3-dual/" TargetMode="External"/><Relationship Id="rId23" Type="http://schemas.openxmlformats.org/officeDocument/2006/relationships/hyperlink" Target="https://www.anatomic.sk/eshop/produkt/bowtie-climbing-hold/" TargetMode="External"/><Relationship Id="rId24" Type="http://schemas.openxmlformats.org/officeDocument/2006/relationships/hyperlink" Target="https://www.anatomic.sk/eshop/produkt/bros-climbing-holds/" TargetMode="External"/><Relationship Id="rId25" Type="http://schemas.openxmlformats.org/officeDocument/2006/relationships/hyperlink" Target="https://www.anatomic.sk/eshop/produkt/bros-2-climbing-holds/" TargetMode="External"/><Relationship Id="rId26" Type="http://schemas.openxmlformats.org/officeDocument/2006/relationships/hyperlink" Target="https://www.anatomic.sk/eshop/produkt/bros-2-dual-texture/" TargetMode="External"/><Relationship Id="rId27" Type="http://schemas.openxmlformats.org/officeDocument/2006/relationships/hyperlink" Target="https://www.anatomic.sk/eshop/produkt/bros-3-dual-holds/" TargetMode="External"/><Relationship Id="rId28" Type="http://schemas.openxmlformats.org/officeDocument/2006/relationships/hyperlink" Target="https://www.anatomic.sk/eshop/produkt/bros-4-holds/" TargetMode="External"/><Relationship Id="rId29" Type="http://schemas.openxmlformats.org/officeDocument/2006/relationships/hyperlink" Target="https://www.anatomic.sk/eshop/produkt/bros-4-dual-holds/" TargetMode="External"/><Relationship Id="rId30" Type="http://schemas.openxmlformats.org/officeDocument/2006/relationships/hyperlink" Target="https://www.anatomic.sk/eshop/produkt/bros-holds-dual-texture/" TargetMode="External"/><Relationship Id="rId31" Type="http://schemas.openxmlformats.org/officeDocument/2006/relationships/hyperlink" Target="https://www.anatomic.sk/eshop/produkt/holds-bugs-dual-texture/" TargetMode="External"/><Relationship Id="rId32" Type="http://schemas.openxmlformats.org/officeDocument/2006/relationships/hyperlink" Target="https://www.anatomic.sk/eshop/produkt/camel-macro-climbing-hold/" TargetMode="External"/><Relationship Id="rId33" Type="http://schemas.openxmlformats.org/officeDocument/2006/relationships/hyperlink" Target="https://www.anatomic.sk/eshop/produkt/camel-2-climbing-hold/" TargetMode="External"/><Relationship Id="rId34" Type="http://schemas.openxmlformats.org/officeDocument/2006/relationships/hyperlink" Target="https://www.anatomic.sk/eshop/produkt/camel-2-dual-climbing-hold/" TargetMode="External"/><Relationship Id="rId35" Type="http://schemas.openxmlformats.org/officeDocument/2006/relationships/hyperlink" Target="https://www.anatomic.sk/eshop/produkt/cookies-2-3/" TargetMode="External"/><Relationship Id="rId36" Type="http://schemas.openxmlformats.org/officeDocument/2006/relationships/hyperlink" Target="https://www.anatomic.sk/eshop/produkt/cookies-3-dual-holds/" TargetMode="External"/><Relationship Id="rId37" Type="http://schemas.openxmlformats.org/officeDocument/2006/relationships/hyperlink" Target="https://www.anatomic.sk/eshop/produkt/cookies-dual-climbing-holds/" TargetMode="External"/><Relationship Id="rId38" Type="http://schemas.openxmlformats.org/officeDocument/2006/relationships/hyperlink" Target="https://www.anatomic.sk/eshop/produkt/corals-climbing-holds/" TargetMode="External"/><Relationship Id="rId39" Type="http://schemas.openxmlformats.org/officeDocument/2006/relationships/hyperlink" Target="https://www.anatomic.sk/eshop/produkt/corals-2-holds/" TargetMode="External"/><Relationship Id="rId40" Type="http://schemas.openxmlformats.org/officeDocument/2006/relationships/hyperlink" Target="https://www.anatomic.sk/eshop/produkt/crater-hold/" TargetMode="External"/><Relationship Id="rId41" Type="http://schemas.openxmlformats.org/officeDocument/2006/relationships/hyperlink" Target="https://www.anatomic.sk/eshop/produkt/crater-dual-climbing-hold/" TargetMode="External"/><Relationship Id="rId42" Type="http://schemas.openxmlformats.org/officeDocument/2006/relationships/hyperlink" Target="https://www.anatomic.sk/eshop/produkt/craters-2-holds/" TargetMode="External"/><Relationship Id="rId43" Type="http://schemas.openxmlformats.org/officeDocument/2006/relationships/hyperlink" Target="https://www.anatomic.sk/eshop/produkt/craters-climbing-holds/" TargetMode="External"/><Relationship Id="rId44" Type="http://schemas.openxmlformats.org/officeDocument/2006/relationships/hyperlink" Target="https://www.anatomic.sk/eshop/produkt/down-climbing-hold-2-3/" TargetMode="External"/><Relationship Id="rId45" Type="http://schemas.openxmlformats.org/officeDocument/2006/relationships/hyperlink" Target="https://www.anatomic.sk/eshop/produkt/fire-2-climbing-holds/" TargetMode="External"/><Relationship Id="rId46" Type="http://schemas.openxmlformats.org/officeDocument/2006/relationships/hyperlink" Target="https://www.anatomic.sk/eshop/produkt/fire-3-climbing-holds/" TargetMode="External"/><Relationship Id="rId47" Type="http://schemas.openxmlformats.org/officeDocument/2006/relationships/hyperlink" Target="https://www.anatomic.sk/eshop/produkt/fire-4/" TargetMode="External"/><Relationship Id="rId48" Type="http://schemas.openxmlformats.org/officeDocument/2006/relationships/hyperlink" Target="https://www.anatomic.sk/eshop/produkt/fire-climbing-holds/" TargetMode="External"/><Relationship Id="rId49" Type="http://schemas.openxmlformats.org/officeDocument/2006/relationships/hyperlink" Target="https://www.anatomic.sk/eshop/produkt/flubber-2/" TargetMode="External"/><Relationship Id="rId50" Type="http://schemas.openxmlformats.org/officeDocument/2006/relationships/hyperlink" Target="https://www.anatomic.sk/eshop/produkt/frogs-climbing-holds/" TargetMode="External"/><Relationship Id="rId51" Type="http://schemas.openxmlformats.org/officeDocument/2006/relationships/hyperlink" Target="https://www.anatomic.sk/eshop/produkt/halong-climbing-holds/" TargetMode="External"/><Relationship Id="rId52" Type="http://schemas.openxmlformats.org/officeDocument/2006/relationships/hyperlink" Target="https://www.anatomic.sk/eshop/produkt/halong-2-holds/" TargetMode="External"/><Relationship Id="rId53" Type="http://schemas.openxmlformats.org/officeDocument/2006/relationships/hyperlink" Target="https://www.anatomic.sk/eshop/produkt/handle/" TargetMode="External"/><Relationship Id="rId54" Type="http://schemas.openxmlformats.org/officeDocument/2006/relationships/hyperlink" Target="https://www.anatomic.sk/eshop/produkt/hangers-climbing-holds-2/" TargetMode="External"/><Relationship Id="rId55" Type="http://schemas.openxmlformats.org/officeDocument/2006/relationships/hyperlink" Target="https://www.anatomic.sk/eshop/produkt/hangers-climbing-holds/" TargetMode="External"/><Relationship Id="rId56" Type="http://schemas.openxmlformats.org/officeDocument/2006/relationships/hyperlink" Target="https://www.anatomic.sk/eshop/produkt/hatchets-holds/" TargetMode="External"/><Relationship Id="rId57" Type="http://schemas.openxmlformats.org/officeDocument/2006/relationships/hyperlink" Target="https://www.anatomic.sk/eshop/produkt/hatchets-2-climbing-holds/" TargetMode="External"/><Relationship Id="rId58" Type="http://schemas.openxmlformats.org/officeDocument/2006/relationships/hyperlink" Target="https://www.anatomic.sk/eshop/produkt/hangers-climbing-holds-2/" TargetMode="External"/><Relationship Id="rId59" Type="http://schemas.openxmlformats.org/officeDocument/2006/relationships/hyperlink" Target="https://www.anatomic.sk/eshop/produkt/hatchets-3-dual-holds/" TargetMode="External"/><Relationship Id="rId60" Type="http://schemas.openxmlformats.org/officeDocument/2006/relationships/hyperlink" Target="https://www.anatomic.sk/eshop/produkt/hatchets-dual/" TargetMode="External"/><Relationship Id="rId61" Type="http://schemas.openxmlformats.org/officeDocument/2006/relationships/hyperlink" Target="https://www.anatomic.sk/eshop/produkt/hearts-2-climbing-holds/" TargetMode="External"/><Relationship Id="rId62" Type="http://schemas.openxmlformats.org/officeDocument/2006/relationships/hyperlink" Target="https://www.anatomic.sk/eshop/produkt/hearts-3-dual-holds/" TargetMode="External"/><Relationship Id="rId63" Type="http://schemas.openxmlformats.org/officeDocument/2006/relationships/hyperlink" Target="https://www.anatomic.sk/eshop/produkt/hearts-dual-holds/" TargetMode="External"/><Relationship Id="rId64" Type="http://schemas.openxmlformats.org/officeDocument/2006/relationships/hyperlink" Target="https://www.anatomic.sk/eshop/produkt/henalu-dual-hold/" TargetMode="External"/><Relationship Id="rId65" Type="http://schemas.openxmlformats.org/officeDocument/2006/relationships/hyperlink" Target="https://www.anatomic.sk/eshop/produkt/hercules-2/" TargetMode="External"/><Relationship Id="rId66" Type="http://schemas.openxmlformats.org/officeDocument/2006/relationships/hyperlink" Target="https://www.anatomic.sk/eshop/produkt/indy-2/" TargetMode="External"/><Relationship Id="rId67" Type="http://schemas.openxmlformats.org/officeDocument/2006/relationships/hyperlink" Target="https://www.anatomic.sk/eshop/produkt/indy-dual-2/" TargetMode="External"/><Relationship Id="rId68" Type="http://schemas.openxmlformats.org/officeDocument/2006/relationships/hyperlink" Target="https://www.anatomic.sk/eshop/produkt/jams-climbing-holds/" TargetMode="External"/><Relationship Id="rId69" Type="http://schemas.openxmlformats.org/officeDocument/2006/relationships/hyperlink" Target="https://www.anatomic.sk/eshop/produkt/jamson-climbing-hold/" TargetMode="External"/><Relationship Id="rId70" Type="http://schemas.openxmlformats.org/officeDocument/2006/relationships/hyperlink" Target="https://www.anatomic.sk/eshop/produkt/jamson-2-climbing-hold/" TargetMode="External"/><Relationship Id="rId71" Type="http://schemas.openxmlformats.org/officeDocument/2006/relationships/hyperlink" Target="https://www.anatomic.sk/eshop/produkt/climbing-hold-jamson-3/" TargetMode="External"/><Relationship Id="rId72" Type="http://schemas.openxmlformats.org/officeDocument/2006/relationships/hyperlink" Target="https://www.anatomic.sk/eshop/produkt/jerry-2/" TargetMode="External"/><Relationship Id="rId73" Type="http://schemas.openxmlformats.org/officeDocument/2006/relationships/hyperlink" Target="https://www.anatomic.sk/eshop/produkt/jerry-dual-2/" TargetMode="External"/><Relationship Id="rId74" Type="http://schemas.openxmlformats.org/officeDocument/2006/relationships/hyperlink" Target="https://www.anatomic.sk/eshop/produkt/kiwi-2/" TargetMode="External"/><Relationship Id="rId75" Type="http://schemas.openxmlformats.org/officeDocument/2006/relationships/hyperlink" Target="https://www.anatomic.sk/eshop/produkt/lamino-6-pu-hold/" TargetMode="External"/><Relationship Id="rId76" Type="http://schemas.openxmlformats.org/officeDocument/2006/relationships/hyperlink" Target="https://www.anatomic.sk/eshop/produkt/lata-dual-2/" TargetMode="External"/><Relationship Id="rId77" Type="http://schemas.openxmlformats.org/officeDocument/2006/relationships/hyperlink" Target="https://www.anatomic.sk/eshop/produkt/longaholic-2/" TargetMode="External"/><Relationship Id="rId78" Type="http://schemas.openxmlformats.org/officeDocument/2006/relationships/hyperlink" Target="https://www.anatomic.sk/eshop/produkt/longaholic-dual-2/" TargetMode="External"/><Relationship Id="rId79" Type="http://schemas.openxmlformats.org/officeDocument/2006/relationships/hyperlink" Target="https://www.anatomic.sk/eshop/produkt/blades-macro-climbing-holds/" TargetMode="External"/><Relationship Id="rId80" Type="http://schemas.openxmlformats.org/officeDocument/2006/relationships/hyperlink" Target="https://www.anatomic.sk/eshop/produkt/nero-climbing-holds/" TargetMode="External"/><Relationship Id="rId81" Type="http://schemas.openxmlformats.org/officeDocument/2006/relationships/hyperlink" Target="https://www.anatomic.sk/eshop/produkt/nests-climbing-holds/" TargetMode="External"/><Relationship Id="rId82" Type="http://schemas.openxmlformats.org/officeDocument/2006/relationships/hyperlink" Target="https://www.anatomic.sk/eshop/produkt/orbs-climbing-holds/" TargetMode="External"/><Relationship Id="rId83" Type="http://schemas.openxmlformats.org/officeDocument/2006/relationships/hyperlink" Target="https://www.anatomic.sk/eshop/produkt/ovals/" TargetMode="External"/><Relationship Id="rId84" Type="http://schemas.openxmlformats.org/officeDocument/2006/relationships/hyperlink" Target="https://www.anatomic.sk/eshop/produkt/ovals-dual/" TargetMode="External"/><Relationship Id="rId85" Type="http://schemas.openxmlformats.org/officeDocument/2006/relationships/hyperlink" Target="https://www.anatomic.sk/eshop/produkt/palmas-climbing-holds/" TargetMode="External"/><Relationship Id="rId86" Type="http://schemas.openxmlformats.org/officeDocument/2006/relationships/hyperlink" Target="https://www.anatomic.sk/eshop/produkt/pancakes-holds/" TargetMode="External"/><Relationship Id="rId87" Type="http://schemas.openxmlformats.org/officeDocument/2006/relationships/hyperlink" Target="https://www.anatomic.sk/eshop/produkt/pancakes-2-holds/" TargetMode="External"/><Relationship Id="rId88" Type="http://schemas.openxmlformats.org/officeDocument/2006/relationships/hyperlink" Target="https://www.anatomic.sk/eshop/produkt/pancakes-3-dual-holds/" TargetMode="External"/><Relationship Id="rId89" Type="http://schemas.openxmlformats.org/officeDocument/2006/relationships/hyperlink" Target="https://www.anatomic.sk/eshop/produkt/pancakes-dual-holds/" TargetMode="External"/><Relationship Id="rId90" Type="http://schemas.openxmlformats.org/officeDocument/2006/relationships/hyperlink" Target="https://www.anatomic.sk/eshop/produkt/pyramids-climbing-holds/" TargetMode="External"/><Relationship Id="rId91" Type="http://schemas.openxmlformats.org/officeDocument/2006/relationships/hyperlink" Target="https://www.anatomic.sk/eshop/produkt/hold-ripple-dual/" TargetMode="External"/><Relationship Id="rId92" Type="http://schemas.openxmlformats.org/officeDocument/2006/relationships/hyperlink" Target="https://www.anatomic.sk/eshop/produkt/holds-rolls-2-dual/" TargetMode="External"/><Relationship Id="rId93" Type="http://schemas.openxmlformats.org/officeDocument/2006/relationships/hyperlink" Target="https://www.anatomic.sk/eshop/produkt/rolls-holds/" TargetMode="External"/><Relationship Id="rId94" Type="http://schemas.openxmlformats.org/officeDocument/2006/relationships/hyperlink" Target="https://www.anatomic.sk/eshop/produkt/sabers/" TargetMode="External"/><Relationship Id="rId95" Type="http://schemas.openxmlformats.org/officeDocument/2006/relationships/hyperlink" Target="https://www.anatomic.sk/eshop/produkt/screwers-2-2/" TargetMode="External"/><Relationship Id="rId96" Type="http://schemas.openxmlformats.org/officeDocument/2006/relationships/hyperlink" Target="https://www.anatomic.sk/eshop/produkt/screwers-3/" TargetMode="External"/><Relationship Id="rId97" Type="http://schemas.openxmlformats.org/officeDocument/2006/relationships/hyperlink" Target="https://www.anatomic.sk/eshop/produkt/screwers-4/" TargetMode="External"/><Relationship Id="rId98" Type="http://schemas.openxmlformats.org/officeDocument/2006/relationships/hyperlink" Target="https://www.anatomic.sk/eshop/produkt/climbing-holds-for-kids/" TargetMode="External"/><Relationship Id="rId99" Type="http://schemas.openxmlformats.org/officeDocument/2006/relationships/hyperlink" Target="https://www.anatomic.sk/eshop/produkt/signal-climbing-holds/" TargetMode="External"/><Relationship Id="rId100" Type="http://schemas.openxmlformats.org/officeDocument/2006/relationships/hyperlink" Target="https://www.anatomic.sk/eshop/produkt/skarlet-climbing-hold/" TargetMode="External"/><Relationship Id="rId101" Type="http://schemas.openxmlformats.org/officeDocument/2006/relationships/hyperlink" Target="https://www.anatomic.sk/eshop/produkt/spirit-climbing-hold/" TargetMode="External"/><Relationship Id="rId102" Type="http://schemas.openxmlformats.org/officeDocument/2006/relationships/hyperlink" Target="https://www.anatomic.sk/eshop/produkt/spaghetti-2-climbing-holds/" TargetMode="External"/><Relationship Id="rId103" Type="http://schemas.openxmlformats.org/officeDocument/2006/relationships/hyperlink" Target="https://www.anatomic.sk/eshop/produkt/spaghetti-3-dual-2/" TargetMode="External"/><Relationship Id="rId104" Type="http://schemas.openxmlformats.org/officeDocument/2006/relationships/hyperlink" Target="https://www.anatomic.sk/eshop/produkt/spaghetti-4-dual-holds/" TargetMode="External"/><Relationship Id="rId105" Type="http://schemas.openxmlformats.org/officeDocument/2006/relationships/hyperlink" Target="https://www.anatomic.sk/eshop/produkt/spaghetti-5-holds/" TargetMode="External"/><Relationship Id="rId106" Type="http://schemas.openxmlformats.org/officeDocument/2006/relationships/hyperlink" Target="https://www.anatomic.sk/eshop/produkt/spaghetti-5-dual-2/" TargetMode="External"/><Relationship Id="rId107" Type="http://schemas.openxmlformats.org/officeDocument/2006/relationships/hyperlink" Target="https://www.anatomic.sk/eshop/produkt/holds-spaghetti-dual/" TargetMode="External"/><Relationship Id="rId108" Type="http://schemas.openxmlformats.org/officeDocument/2006/relationships/hyperlink" Target="https://www.anatomic.sk/eshop/produkt/spaghetti-climbing-holds/" TargetMode="External"/><Relationship Id="rId109" Type="http://schemas.openxmlformats.org/officeDocument/2006/relationships/hyperlink" Target="https://www.anatomic.sk/eshop/produkt/stanley-2/" TargetMode="External"/><Relationship Id="rId110" Type="http://schemas.openxmlformats.org/officeDocument/2006/relationships/hyperlink" Target="https://www.anatomic.sk/eshop/produkt/steaks/" TargetMode="External"/><Relationship Id="rId111" Type="http://schemas.openxmlformats.org/officeDocument/2006/relationships/hyperlink" Target="https://www.anatomic.sk/eshop/produkt/steaks-2-holds/" TargetMode="External"/><Relationship Id="rId112" Type="http://schemas.openxmlformats.org/officeDocument/2006/relationships/hyperlink" Target="https://www.anatomic.sk/eshop/produkt/steps-2-dual/" TargetMode="External"/><Relationship Id="rId113" Type="http://schemas.openxmlformats.org/officeDocument/2006/relationships/hyperlink" Target="https://www.anatomic.sk/eshop/produkt/steps-dual-holds/" TargetMode="External"/><Relationship Id="rId114" Type="http://schemas.openxmlformats.org/officeDocument/2006/relationships/hyperlink" Target="https://www.anatomic.sk/eshop/produkt/sticks/" TargetMode="External"/><Relationship Id="rId115" Type="http://schemas.openxmlformats.org/officeDocument/2006/relationships/hyperlink" Target="https://www.anatomic.sk/eshop/produkt/stones-2/" TargetMode="External"/><Relationship Id="rId116" Type="http://schemas.openxmlformats.org/officeDocument/2006/relationships/hyperlink" Target="https://www.anatomic.sk/eshop/produkt/stones-2-dual-2/" TargetMode="External"/><Relationship Id="rId117" Type="http://schemas.openxmlformats.org/officeDocument/2006/relationships/hyperlink" Target="https://www.anatomic.sk/eshop/produkt/surfer-dual-2/" TargetMode="External"/><Relationship Id="rId118" Type="http://schemas.openxmlformats.org/officeDocument/2006/relationships/hyperlink" Target="https://www.anatomic.sk/eshop/produkt/surfs-climbing-holds/" TargetMode="External"/><Relationship Id="rId119" Type="http://schemas.openxmlformats.org/officeDocument/2006/relationships/hyperlink" Target="https://www.anatomic.sk/eshop/produkt/surfs-2-climbing-holds/" TargetMode="External"/><Relationship Id="rId120" Type="http://schemas.openxmlformats.org/officeDocument/2006/relationships/hyperlink" Target="https://www.anatomic.sk/eshop/produkt/surfs-2-dual-holds/" TargetMode="External"/><Relationship Id="rId121" Type="http://schemas.openxmlformats.org/officeDocument/2006/relationships/hyperlink" Target="https://www.anatomic.sk/eshop/produkt/the-beast-climbing-hold/" TargetMode="External"/><Relationship Id="rId122" Type="http://schemas.openxmlformats.org/officeDocument/2006/relationships/hyperlink" Target="https://www.anatomic.sk/eshop/produkt/beast-2-hold/" TargetMode="External"/><Relationship Id="rId123" Type="http://schemas.openxmlformats.org/officeDocument/2006/relationships/hyperlink" Target="https://www.anatomic.sk/eshop/produkt/titans-climbing-holds/" TargetMode="External"/><Relationship Id="rId124" Type="http://schemas.openxmlformats.org/officeDocument/2006/relationships/hyperlink" Target="https://www.anatomic.sk/eshop/produkt/tornado-climbing-hold/" TargetMode="External"/><Relationship Id="rId125" Type="http://schemas.openxmlformats.org/officeDocument/2006/relationships/hyperlink" Target="https://www.anatomic.sk/eshop/produkt/training-board-2-climbing/" TargetMode="External"/><Relationship Id="rId126" Type="http://schemas.openxmlformats.org/officeDocument/2006/relationships/hyperlink" Target="https://www.anatomic.sk/eshop/produkt/trinsky/" TargetMode="External"/><Relationship Id="rId127" Type="http://schemas.openxmlformats.org/officeDocument/2006/relationships/hyperlink" Target="https://www.anatomic.sk/eshop/produkt/trinsky-dual-2/" TargetMode="External"/><Relationship Id="rId128" Type="http://schemas.openxmlformats.org/officeDocument/2006/relationships/hyperlink" Target="https://www.anatomic.sk/eshop/produkt/tsunamis-climbing-holds-2/" TargetMode="External"/><Relationship Id="rId129" Type="http://schemas.openxmlformats.org/officeDocument/2006/relationships/hyperlink" Target="https://www.anatomic.sk/eshop/produkt/turbo-climbing-hold/" TargetMode="External"/><Relationship Id="rId130" Type="http://schemas.openxmlformats.org/officeDocument/2006/relationships/hyperlink" Target="https://www.anatomic.sk/eshop/produkt/turbo-hold-xrt-dual-texture/" TargetMode="External"/><Relationship Id="rId131" Type="http://schemas.openxmlformats.org/officeDocument/2006/relationships/hyperlink" Target="https://www.anatomic.sk/eshop/produkt/two-sisters-climbing-holds/" TargetMode="External"/><Relationship Id="rId132" Type="http://schemas.openxmlformats.org/officeDocument/2006/relationships/hyperlink" Target="https://www.anatomic.sk/eshop/produkt/ufo-1-climbing-hold/" TargetMode="External"/><Relationship Id="rId133" Type="http://schemas.openxmlformats.org/officeDocument/2006/relationships/hyperlink" Target="https://www.anatomic.sk/eshop/produkt/ufo-2-hold/" TargetMode="External"/><Relationship Id="rId134" Type="http://schemas.openxmlformats.org/officeDocument/2006/relationships/hyperlink" Target="https://www.anatomic.sk/eshop/produkt/ufo-3-hold/" TargetMode="External"/><Relationship Id="rId135" Type="http://schemas.openxmlformats.org/officeDocument/2006/relationships/hyperlink" Target="https://www.anatomic.sk/eshop/produkt/ufo-4-climbing-hold/" TargetMode="External"/><Relationship Id="rId136" Type="http://schemas.openxmlformats.org/officeDocument/2006/relationships/hyperlink" Target="https://www.anatomic.sk/eshop/produkt/ufo-5-climbing-hold/" TargetMode="External"/><Relationship Id="rId137" Type="http://schemas.openxmlformats.org/officeDocument/2006/relationships/hyperlink" Target="https://www.anatomic.sk/eshop/produkt/ufo-6-hold/" TargetMode="External"/><Relationship Id="rId138" Type="http://schemas.openxmlformats.org/officeDocument/2006/relationships/hyperlink" Target="https://www.anatomic.sk/eshop/produkt/vezuv-2/" TargetMode="External"/><Relationship Id="rId139" Type="http://schemas.openxmlformats.org/officeDocument/2006/relationships/hyperlink" Target="https://www.anatomic.sk/eshop/produkt/vezuv-dual-2/" TargetMode="External"/><Relationship Id="rId140" Type="http://schemas.openxmlformats.org/officeDocument/2006/relationships/hyperlink" Target="https://www.anatomic.sk/eshop/produkt/viking-dual/" TargetMode="External"/><Relationship Id="rId141" Type="http://schemas.openxmlformats.org/officeDocument/2006/relationships/hyperlink" Target="https://www.anatomic.sk/eshop/produkt/vulcanos-2/" TargetMode="External"/><Relationship Id="rId142" Type="http://schemas.openxmlformats.org/officeDocument/2006/relationships/hyperlink" Target="https://www.anatomic.sk/eshop/produkt/vulcanos-dual-climbing-holds/" TargetMode="External"/><Relationship Id="rId143" Type="http://schemas.openxmlformats.org/officeDocument/2006/relationships/hyperlink" Target="https://www.anatomic.sk/eshop/produkt/wing-chyt/" TargetMode="External"/><Relationship Id="rId144" Type="http://schemas.openxmlformats.org/officeDocument/2006/relationships/hyperlink" Target="https://www.anatomic.sk/eshop/produkt/xenas-climbing-holds/" TargetMode="External"/><Relationship Id="rId145" Type="http://schemas.openxmlformats.org/officeDocument/2006/relationships/hyperlink" Target="https://www.anatomic.sk/eshop/produkt/yeti-climbing-holds/" TargetMode="External"/><Relationship Id="rId146" Type="http://schemas.openxmlformats.org/officeDocument/2006/relationships/hyperlink" Target="https://www.anatomic.sk/eshop/produkt/yeti-2-dual-holds/" TargetMode="External"/><Relationship Id="rId147" Type="http://schemas.openxmlformats.org/officeDocument/2006/relationships/hyperlink" Target="https://www.anatomic.sk/eshop/produkt/yeti-climbing-holds-dual/" TargetMode="External"/><Relationship Id="rId148" Type="http://schemas.openxmlformats.org/officeDocument/2006/relationships/drawing" Target="../drawings/drawing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hyperlink" Target="https://www.anatomic.sk/eshop/produkt/climbing-hold-wood-1/" TargetMode="External"/><Relationship Id="rId3" Type="http://schemas.openxmlformats.org/officeDocument/2006/relationships/hyperlink" Target="https://www.anatomic.sk/eshop/produkt/climbing-holds-wood-2/" TargetMode="External"/><Relationship Id="rId4" Type="http://schemas.openxmlformats.org/officeDocument/2006/relationships/drawing" Target="../drawings/drawing3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hyperlink" Target="https://www.anatomic.sk/eshop/produkt/climbing-volume-apple/" TargetMode="External"/><Relationship Id="rId3" Type="http://schemas.openxmlformats.org/officeDocument/2006/relationships/hyperlink" Target="https://www.anatomic.sk/eshop/produkt/volume-apple-2/" TargetMode="External"/><Relationship Id="rId4" Type="http://schemas.openxmlformats.org/officeDocument/2006/relationships/hyperlink" Target="https://www.anatomic.sk/eshop/produkt/volume-apple-3/" TargetMode="External"/><Relationship Id="rId5" Type="http://schemas.openxmlformats.org/officeDocument/2006/relationships/hyperlink" Target="https://www.anatomic.sk/eshop/produkt/climbing-volume-baguette/" TargetMode="External"/><Relationship Id="rId6" Type="http://schemas.openxmlformats.org/officeDocument/2006/relationships/hyperlink" Target="https://www.anatomic.sk/eshop/produkt/climbing-volume-croissant/" TargetMode="External"/><Relationship Id="rId7" Type="http://schemas.openxmlformats.org/officeDocument/2006/relationships/hyperlink" Target="https://www.anatomic.sk/eshop/produkt/climbing-volume-globe/" TargetMode="External"/><Relationship Id="rId8" Type="http://schemas.openxmlformats.org/officeDocument/2006/relationships/hyperlink" Target="https://www.anatomic.sk/eshop/produkt/climbing-volume-hawaii/" TargetMode="External"/><Relationship Id="rId9" Type="http://schemas.openxmlformats.org/officeDocument/2006/relationships/hyperlink" Target="https://www.anatomic.sk/eshop/produkt/climbing-volume-hive/" TargetMode="External"/><Relationship Id="rId10" Type="http://schemas.openxmlformats.org/officeDocument/2006/relationships/hyperlink" Target="https://www.anatomic.sk/eshop/produkt/plywood-volume-iguana/" TargetMode="External"/><Relationship Id="rId11" Type="http://schemas.openxmlformats.org/officeDocument/2006/relationships/hyperlink" Target="https://www.anatomic.sk/eshop/produkt/climbing-volume-parasol/" TargetMode="External"/><Relationship Id="rId12" Type="http://schemas.openxmlformats.org/officeDocument/2006/relationships/hyperlink" Target="https://www.anatomic.sk/eshop/produkt/volume-parasol-2/" TargetMode="External"/><Relationship Id="rId13" Type="http://schemas.openxmlformats.org/officeDocument/2006/relationships/hyperlink" Target="https://www.anatomic.sk/eshop/produkt/volume-parasol-3/" TargetMode="External"/><Relationship Id="rId14" Type="http://schemas.openxmlformats.org/officeDocument/2006/relationships/hyperlink" Target="https://www.anatomic.sk/eshop/produkt/volume-pizza/" TargetMode="External"/><Relationship Id="rId15" Type="http://schemas.openxmlformats.org/officeDocument/2006/relationships/hyperlink" Target="https://www.anatomic.sk/eshop/produkt/volume-medium-rock/" TargetMode="External"/><Relationship Id="rId16" Type="http://schemas.openxmlformats.org/officeDocument/2006/relationships/hyperlink" Target="https://www.anatomic.sk/eshop/produkt/climbing-volume-shell/" TargetMode="External"/><Relationship Id="rId17" Type="http://schemas.openxmlformats.org/officeDocument/2006/relationships/hyperlink" Target="https://www.anatomic.sk/eshop/produkt/volume-solar-2/" TargetMode="External"/><Relationship Id="rId18" Type="http://schemas.openxmlformats.org/officeDocument/2006/relationships/hyperlink" Target="https://www.anatomic.sk/eshop/produkt/climbing-volume-solar/" TargetMode="External"/><Relationship Id="rId19" Type="http://schemas.openxmlformats.org/officeDocument/2006/relationships/hyperlink" Target="https://www.anatomic.sk/eshop/produkt/volume-solar-slim/" TargetMode="External"/><Relationship Id="rId20" Type="http://schemas.openxmlformats.org/officeDocument/2006/relationships/hyperlink" Target="https://www.anatomic.sk/eshop/produkt/climbing-volume-tatra/" TargetMode="External"/><Relationship Id="rId21" Type="http://schemas.openxmlformats.org/officeDocument/2006/relationships/hyperlink" Target="https://www.anatomic.sk/eshop/produkt/volume-tent-20/" TargetMode="External"/><Relationship Id="rId22" Type="http://schemas.openxmlformats.org/officeDocument/2006/relationships/hyperlink" Target="https://www.anatomic.sk/eshop/produkt/volume-tent-45/" TargetMode="External"/><Relationship Id="rId23" Type="http://schemas.openxmlformats.org/officeDocument/2006/relationships/hyperlink" Target="https://www.anatomic.sk/eshop/produkt/climbing-volume-tent/" TargetMode="External"/><Relationship Id="rId24" Type="http://schemas.openxmlformats.org/officeDocument/2006/relationships/hyperlink" Target="https://www.anatomic.sk/eshop/produkt/volume-tent-80/" TargetMode="External"/><Relationship Id="rId25" Type="http://schemas.openxmlformats.org/officeDocument/2006/relationships/hyperlink" Target="https://www.anatomic.sk/eshop/produkt/volume-tent-90/" TargetMode="External"/><Relationship Id="rId26" Type="http://schemas.openxmlformats.org/officeDocument/2006/relationships/hyperlink" Target="https://www.anatomic.sk/eshop/produkt/volume-triangel-mega/" TargetMode="External"/><Relationship Id="rId27" Type="http://schemas.openxmlformats.org/officeDocument/2006/relationships/hyperlink" Target="https://www.anatomic.sk/eshop/produkt/volume-mega-split/" TargetMode="External"/><Relationship Id="rId28" Type="http://schemas.openxmlformats.org/officeDocument/2006/relationships/hyperlink" Target="https://www.anatomic.sk/eshop/produkt/volume-big-triangle-2/" TargetMode="External"/><Relationship Id="rId29" Type="http://schemas.openxmlformats.org/officeDocument/2006/relationships/hyperlink" Target="https://www.anatomic.sk/eshop/produkt/triangle-duo/" TargetMode="External"/><Relationship Id="rId30" Type="http://schemas.openxmlformats.org/officeDocument/2006/relationships/hyperlink" Target="https://www.anatomic.sk/eshop/produkt/climbing-volume-tulip/" TargetMode="External"/><Relationship Id="rId31" Type="http://schemas.openxmlformats.org/officeDocument/2006/relationships/hyperlink" Target="https://www.anatomic.sk/eshop/produkt/climbing-volume-tulip-hive/" TargetMode="External"/><Relationship Id="rId32" Type="http://schemas.openxmlformats.org/officeDocument/2006/relationships/hyperlink" Target="https://www.anatomic.sk/eshop/produkt/climbing-volume-mega-umbrella/" TargetMode="External"/><Relationship Id="rId33" Type="http://schemas.openxmlformats.org/officeDocument/2006/relationships/hyperlink" Target="https://www.anatomic.sk/eshop/produkt/volume-mega-umbrella-split/" TargetMode="External"/><Relationship Id="rId34" Type="http://schemas.openxmlformats.org/officeDocument/2006/relationships/hyperlink" Target="https://www.anatomic.sk/eshop/produkt/plywood-volume-l-20/" TargetMode="External"/><Relationship Id="rId35" Type="http://schemas.openxmlformats.org/officeDocument/2006/relationships/hyperlink" Target="https://www.anatomic.sk/eshop/produkt/climbing-volume/" TargetMode="External"/><Relationship Id="rId36" Type="http://schemas.openxmlformats.org/officeDocument/2006/relationships/hyperlink" Target="https://www.anatomic.sk/eshop/produkt/volume-wave-left/" TargetMode="External"/><Relationship Id="rId37" Type="http://schemas.openxmlformats.org/officeDocument/2006/relationships/hyperlink" Target="https://www.anatomic.sk/eshop/produkt/volume-wave-right/" TargetMode="External"/><Relationship Id="rId38" Type="http://schemas.openxmlformats.org/officeDocument/2006/relationships/drawing" Target="../drawings/drawing4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hyperlink" Target="https://www.anatomic.sk/eshop/produkt/climbing-volume-lamino-1/" TargetMode="External"/><Relationship Id="rId3" Type="http://schemas.openxmlformats.org/officeDocument/2006/relationships/hyperlink" Target="https://www.anatomic.sk/eshop/produkt/lamino-1-dual/" TargetMode="External"/><Relationship Id="rId4" Type="http://schemas.openxmlformats.org/officeDocument/2006/relationships/hyperlink" Target="https://www.anatomic.sk/eshop/produkt/volume-lamino-2/" TargetMode="External"/><Relationship Id="rId5" Type="http://schemas.openxmlformats.org/officeDocument/2006/relationships/hyperlink" Target="https://www.anatomic.sk/eshop/produkt/volume-lamino-2-dual/" TargetMode="External"/><Relationship Id="rId6" Type="http://schemas.openxmlformats.org/officeDocument/2006/relationships/hyperlink" Target="https://www.anatomic.sk/eshop/produkt/volume-lamino-3/" TargetMode="External"/><Relationship Id="rId7" Type="http://schemas.openxmlformats.org/officeDocument/2006/relationships/hyperlink" Target="https://www.anatomic.sk/eshop/produkt/volume-lamino-4/" TargetMode="External"/><Relationship Id="rId8" Type="http://schemas.openxmlformats.org/officeDocument/2006/relationships/hyperlink" Target="https://www.anatomic.sk/eshop/produkt/volume-lamino-5/" TargetMode="External"/><Relationship Id="rId9" Type="http://schemas.openxmlformats.org/officeDocument/2006/relationships/hyperlink" Target="https://www.anatomic.sk/eshop/produkt/lamino-6-pu-hold/" TargetMode="External"/><Relationship Id="rId10" Type="http://schemas.openxmlformats.org/officeDocument/2006/relationships/hyperlink" Target="https://www.anatomic.sk/eshop/produkt/lamino-oval-2/" TargetMode="External"/><Relationship Id="rId11" Type="http://schemas.openxmlformats.org/officeDocument/2006/relationships/hyperlink" Target="https://www.anatomic.sk/eshop/produkt/volume-lamino-w/" TargetMode="External"/><Relationship Id="rId12" Type="http://schemas.openxmlformats.org/officeDocument/2006/relationships/hyperlink" Target="https://www.anatomic.sk/eshop/produkt/lamino-x/" TargetMode="External"/><Relationship Id="rId13" Type="http://schemas.openxmlformats.org/officeDocument/2006/relationships/hyperlink" Target="https://www.anatomic.sk/eshop/produkt/volume-lamino-y/" TargetMode="External"/><Relationship Id="rId14" Type="http://schemas.openxmlformats.org/officeDocument/2006/relationships/hyperlink" Target="https://www.anatomic.sk/eshop/produkt/volume-lamino-z/" TargetMode="External"/><Relationship Id="rId15" Type="http://schemas.openxmlformats.org/officeDocument/2006/relationships/hyperlink" Target="https://www.anatomic.sk/eshop/produkt/volume-lamino-moon/" TargetMode="External"/><Relationship Id="rId16" Type="http://schemas.openxmlformats.org/officeDocument/2006/relationships/hyperlink" Target="https://www.anatomic.sk/eshop/produkt/volume-moon-h18-dual/" TargetMode="External"/><Relationship Id="rId17" Type="http://schemas.openxmlformats.org/officeDocument/2006/relationships/hyperlink" Target="https://www.anatomic.sk/eshop/produkt/volume-moon-h11-dual/" TargetMode="External"/><Relationship Id="rId18" Type="http://schemas.openxmlformats.org/officeDocument/2006/relationships/drawing" Target="../drawings/drawing5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anatomic.sk/eshop" TargetMode="External"/><Relationship Id="rId2" Type="http://schemas.openxmlformats.org/officeDocument/2006/relationships/hyperlink" Target="https://www.anatomic.sk/eshop/produkt/biati-hangboard-1/" TargetMode="External"/><Relationship Id="rId3" Type="http://schemas.openxmlformats.org/officeDocument/2006/relationships/hyperlink" Target="https://www.anatomic.sk/eshop/produkt/biati-hangboard-2-training-board/" TargetMode="External"/><Relationship Id="rId4" Type="http://schemas.openxmlformats.org/officeDocument/2006/relationships/hyperlink" Target="https://www.anatomic.sk/eshop/produkt/biati-hangboard-3-training-board/" TargetMode="External"/><Relationship Id="rId5" Type="http://schemas.openxmlformats.org/officeDocument/2006/relationships/hyperlink" Target="https://www.anatomic.sk/eshop/produkt/biati-hangboard-4/" TargetMode="External"/><Relationship Id="rId6" Type="http://schemas.openxmlformats.org/officeDocument/2006/relationships/hyperlink" Target="https://www.anatomic.sk/eshop/produkt/biati-hangboard-5-trainig-board/" TargetMode="External"/><Relationship Id="rId7" Type="http://schemas.openxmlformats.org/officeDocument/2006/relationships/hyperlink" Target="https://www.anatomic.sk/eshop/produkt/biati-hangboard-6-climbing/" TargetMode="External"/><Relationship Id="rId8" Type="http://schemas.openxmlformats.org/officeDocument/2006/relationships/hyperlink" Target="https://www.anatomic.sk/eshop/produkt/biati-hangboard-7-2/" TargetMode="External"/></Relationships>
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en/" TargetMode="External"/><Relationship Id="rId2" Type="http://schemas.openxmlformats.org/officeDocument/2006/relationships/hyperlink" Target="https://www.anatomic.sk/eshop/produkt/wood-screw-45x18/" TargetMode="External"/><Relationship Id="rId3" Type="http://schemas.openxmlformats.org/officeDocument/2006/relationships/hyperlink" Target="https://www.anatomic.sk/eshop/produkt/wood-screw-45x40/" TargetMode="External"/><Relationship Id="rId4" Type="http://schemas.openxmlformats.org/officeDocument/2006/relationships/hyperlink" Target="https://www.anatomic.sk/eshop/produkt/screw-45x80-torx/" TargetMode="External"/><Relationship Id="rId5" Type="http://schemas.openxmlformats.org/officeDocument/2006/relationships/hyperlink" Target="https://www.anatomic.sk/eshop/produkt/allan-screw-1040/" TargetMode="External"/><Relationship Id="rId6" Type="http://schemas.openxmlformats.org/officeDocument/2006/relationships/hyperlink" Target="https://www.anatomic.sk/eshop/produkt/allan-screw-1060/" TargetMode="External"/><Relationship Id="rId7" Type="http://schemas.openxmlformats.org/officeDocument/2006/relationships/hyperlink" Target="https://www.anatomic.sk/eshop/produkt/allan-screw-1080/" TargetMode="External"/><Relationship Id="rId8" Type="http://schemas.openxmlformats.org/officeDocument/2006/relationships/hyperlink" Target="https://www.anatomic.sk/eshop/produkt/round-base-t-nut-with-holes/" TargetMode="External"/><Relationship Id="rId9" Type="http://schemas.openxmlformats.org/officeDocument/2006/relationships/hyperlink" Target="https://www.anatomic.sk/eshop/produkt/round-base-t-nut/" TargetMode="External"/><Relationship Id="rId10" Type="http://schemas.openxmlformats.org/officeDocument/2006/relationships/drawing" Target="../drawings/drawing6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S29"/>
  <sheetViews>
    <sheetView workbookViewId="0" showGridLines="0" defaultGridColor="1"/>
  </sheetViews>
  <sheetFormatPr defaultColWidth="8.83333" defaultRowHeight="14.25" customHeight="1" outlineLevelRow="0" outlineLevelCol="0"/>
  <cols>
    <col min="1" max="1" width="10.8516" style="1" customWidth="1"/>
    <col min="2" max="2" width="9.17188" style="1" customWidth="1"/>
    <col min="3" max="6" width="18.3516" style="1" customWidth="1"/>
    <col min="7" max="7" width="3.85156" style="1" customWidth="1"/>
    <col min="8" max="8" width="5.35156" style="1" customWidth="1"/>
    <col min="9" max="10" width="8.85156" style="1" customWidth="1"/>
    <col min="11" max="11" width="3" style="1" customWidth="1"/>
    <col min="12" max="17" hidden="1" width="8.83333" style="1" customWidth="1"/>
    <col min="18" max="18" width="3.35156" style="1" customWidth="1"/>
    <col min="19" max="19" width="8.85156" style="1" customWidth="1"/>
    <col min="20" max="16384" width="8.85156" style="1" customWidth="1"/>
  </cols>
  <sheetData>
    <row r="1" ht="15.75" customHeight="1">
      <c r="A1" t="s" s="2">
        <v>0</v>
      </c>
      <c r="B1" s="3"/>
      <c r="C1" s="3"/>
      <c r="D1" s="3"/>
      <c r="E1" s="4"/>
      <c r="F1" t="s" s="5">
        <v>1</v>
      </c>
      <c r="G1" s="6"/>
      <c r="H1" s="7"/>
      <c r="I1" s="8"/>
      <c r="J1" s="8"/>
      <c r="K1" s="7"/>
      <c r="L1" s="7"/>
      <c r="M1" s="7"/>
      <c r="N1" s="7"/>
      <c r="O1" s="7"/>
      <c r="P1" s="7"/>
      <c r="Q1" s="7"/>
      <c r="R1" s="7"/>
      <c r="S1" s="8"/>
    </row>
    <row r="2" ht="13.55" customHeight="1">
      <c r="A2" s="3"/>
      <c r="B2" s="3"/>
      <c r="C2" s="3"/>
      <c r="D2" s="3"/>
      <c r="E2" s="4"/>
      <c r="F2" s="9"/>
      <c r="G2" s="6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8"/>
    </row>
    <row r="3" ht="12.75" customHeight="1">
      <c r="A3" s="10"/>
      <c r="B3" s="10"/>
      <c r="C3" s="10"/>
      <c r="D3" s="10"/>
      <c r="E3" s="11"/>
      <c r="F3" s="12"/>
      <c r="G3" s="13"/>
      <c r="H3" s="7"/>
      <c r="I3" s="8"/>
      <c r="J3" s="8"/>
      <c r="K3" s="7"/>
      <c r="L3" s="7"/>
      <c r="M3" s="7"/>
      <c r="N3" s="7"/>
      <c r="O3" s="7"/>
      <c r="P3" s="7"/>
      <c r="Q3" s="7"/>
      <c r="R3" s="7"/>
      <c r="S3" s="8"/>
    </row>
    <row r="4" ht="26.25" customHeight="1">
      <c r="A4" t="s" s="14">
        <v>2</v>
      </c>
      <c r="B4" s="15"/>
      <c r="C4" s="15"/>
      <c r="D4" s="15"/>
      <c r="E4" s="15"/>
      <c r="F4" s="15"/>
      <c r="G4" s="6"/>
      <c r="H4" s="7"/>
      <c r="I4" s="8"/>
      <c r="J4" s="8"/>
      <c r="K4" s="7"/>
      <c r="L4" s="7"/>
      <c r="M4" s="7"/>
      <c r="N4" s="7"/>
      <c r="O4" s="7"/>
      <c r="P4" s="7"/>
      <c r="Q4" s="7"/>
      <c r="R4" s="7"/>
      <c r="S4" s="8"/>
    </row>
    <row r="5" ht="12.75" customHeight="1">
      <c r="A5" t="s" s="16">
        <v>3</v>
      </c>
      <c r="B5" s="17"/>
      <c r="C5" s="17"/>
      <c r="D5" s="17"/>
      <c r="E5" s="17"/>
      <c r="F5" s="17"/>
      <c r="G5" s="18"/>
      <c r="H5" s="7"/>
      <c r="I5" s="8"/>
      <c r="J5" s="8"/>
      <c r="K5" s="7"/>
      <c r="L5" s="7"/>
      <c r="M5" s="7"/>
      <c r="N5" s="7"/>
      <c r="O5" s="7"/>
      <c r="P5" s="7"/>
      <c r="Q5" s="7"/>
      <c r="R5" s="7"/>
      <c r="S5" s="8"/>
    </row>
    <row r="6" ht="13.55" customHeight="1">
      <c r="A6" t="s" s="19">
        <v>4</v>
      </c>
      <c r="B6" s="20"/>
      <c r="C6" s="21"/>
      <c r="D6" s="21"/>
      <c r="E6" s="21"/>
      <c r="F6" s="21"/>
      <c r="G6" s="22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8"/>
    </row>
    <row r="7" ht="13.55" customHeight="1">
      <c r="A7" t="s" s="23">
        <v>5</v>
      </c>
      <c r="B7" s="24"/>
      <c r="C7" s="25"/>
      <c r="D7" s="25"/>
      <c r="E7" s="25"/>
      <c r="F7" s="26"/>
      <c r="G7" s="27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8"/>
    </row>
    <row r="8" ht="13.55" customHeight="1">
      <c r="A8" t="s" s="23">
        <v>6</v>
      </c>
      <c r="B8" s="28"/>
      <c r="C8" s="29"/>
      <c r="D8" t="s" s="30">
        <v>7</v>
      </c>
      <c r="E8" s="28"/>
      <c r="F8" s="29"/>
      <c r="G8" s="27"/>
      <c r="H8" s="7"/>
      <c r="I8" s="8"/>
      <c r="J8" s="8"/>
      <c r="K8" s="7"/>
      <c r="L8" s="7"/>
      <c r="M8" s="7"/>
      <c r="N8" s="7"/>
      <c r="O8" s="7"/>
      <c r="P8" s="7"/>
      <c r="Q8" s="7"/>
      <c r="R8" s="7"/>
      <c r="S8" s="8"/>
    </row>
    <row r="9" ht="14.05" customHeight="1">
      <c r="A9" s="31"/>
      <c r="B9" s="32"/>
      <c r="C9" s="32"/>
      <c r="D9" s="31"/>
      <c r="E9" s="32"/>
      <c r="F9" s="32"/>
      <c r="G9" s="33"/>
      <c r="H9" s="34"/>
      <c r="I9" s="35"/>
      <c r="J9" s="35"/>
      <c r="K9" s="7"/>
      <c r="L9" s="36"/>
      <c r="M9" s="36"/>
      <c r="N9" s="36"/>
      <c r="O9" s="36"/>
      <c r="P9" s="36"/>
      <c r="Q9" s="36"/>
      <c r="R9" s="7"/>
      <c r="S9" s="8"/>
    </row>
    <row r="10" ht="21" customHeight="1">
      <c r="A10" t="s" s="37">
        <v>8</v>
      </c>
      <c r="B10" s="38"/>
      <c r="C10" s="38"/>
      <c r="D10" s="38"/>
      <c r="E10" s="38"/>
      <c r="F10" s="38"/>
      <c r="G10" s="39"/>
      <c r="H10" s="40"/>
      <c r="I10" s="41"/>
      <c r="J10" s="42"/>
      <c r="K10" s="43"/>
      <c r="L10" t="s" s="44">
        <v>9</v>
      </c>
      <c r="M10" t="s" s="44">
        <v>10</v>
      </c>
      <c r="N10" t="s" s="44">
        <v>11</v>
      </c>
      <c r="O10" t="s" s="44">
        <v>12</v>
      </c>
      <c r="P10" t="s" s="44">
        <v>13</v>
      </c>
      <c r="Q10" t="s" s="44">
        <v>14</v>
      </c>
      <c r="R10" s="7"/>
      <c r="S10" s="8"/>
    </row>
    <row r="11" ht="19.5" customHeight="1">
      <c r="A11" s="45"/>
      <c r="B11" s="46"/>
      <c r="C11" t="s" s="47">
        <v>15</v>
      </c>
      <c r="D11" t="s" s="47">
        <v>16</v>
      </c>
      <c r="E11" t="s" s="48">
        <v>17</v>
      </c>
      <c r="F11" t="s" s="47">
        <v>18</v>
      </c>
      <c r="G11" s="39"/>
      <c r="H11" s="49"/>
      <c r="I11" s="50"/>
      <c r="J11" s="51"/>
      <c r="K11" s="43"/>
      <c r="L11" s="52">
        <f>SUM('POLYESTER'!D42+'POLYURETHAN'!E166+'PLYWOOD'!W99)</f>
      </c>
      <c r="M11" s="53">
        <f>SUM('POLYESTER'!E42+'POLYURETHAN'!F166)</f>
        <v>0</v>
      </c>
      <c r="N11" s="53">
        <f>SUM('POLYESTER'!G42+'POLYURETHAN'!H166)</f>
        <v>0</v>
      </c>
      <c r="O11" s="53">
        <f>SUM('POLYESTER'!H42+'POLYURETHAN'!I166)</f>
        <v>0</v>
      </c>
      <c r="P11" s="53">
        <f>SUM('POLYESTER'!I42+'POLYURETHAN'!J166)</f>
        <v>0</v>
      </c>
      <c r="Q11" s="53">
        <f>SUM('POLYESTER'!J42+'POLYURETHAN'!K166)</f>
        <v>0</v>
      </c>
      <c r="R11" s="7"/>
      <c r="S11" s="8"/>
    </row>
    <row r="12" ht="24" customHeight="1">
      <c r="A12" t="s" s="54">
        <v>19</v>
      </c>
      <c r="B12" s="55"/>
      <c r="C12" s="56">
        <f>'POLYURETHAN'!T1</f>
        <v>0</v>
      </c>
      <c r="D12" s="57">
        <f>'POLYURETHAN'!T2</f>
        <v>0</v>
      </c>
      <c r="E12" s="58">
        <f>'POLYURETHAN'!T3</f>
        <v>0</v>
      </c>
      <c r="F12" s="59">
        <f>'POLYURETHAN'!X3</f>
        <v>0</v>
      </c>
      <c r="G12" s="39"/>
      <c r="H12" s="60"/>
      <c r="I12" s="61"/>
      <c r="J12" s="62"/>
      <c r="K12" s="43"/>
      <c r="L12" s="7"/>
      <c r="M12" s="7"/>
      <c r="N12" s="7"/>
      <c r="O12" s="7"/>
      <c r="P12" s="7"/>
      <c r="Q12" s="7"/>
      <c r="R12" s="7"/>
      <c r="S12" s="8"/>
    </row>
    <row r="13" ht="24" customHeight="1">
      <c r="A13" t="s" s="63">
        <v>20</v>
      </c>
      <c r="B13" s="64"/>
      <c r="C13" s="65">
        <f>'POLYESTER'!O1</f>
        <v>0</v>
      </c>
      <c r="D13" s="65">
        <f>'POLYESTER'!O2</f>
        <v>0</v>
      </c>
      <c r="E13" s="58">
        <f>'POLYESTER'!O3</f>
        <v>0</v>
      </c>
      <c r="F13" s="66">
        <f>'POLYESTER'!R3</f>
        <v>0</v>
      </c>
      <c r="G13" s="39"/>
      <c r="H13" s="67"/>
      <c r="I13" s="68"/>
      <c r="J13" s="69"/>
      <c r="K13" s="43"/>
      <c r="L13" s="7"/>
      <c r="M13" s="7"/>
      <c r="N13" s="7"/>
      <c r="O13" s="7"/>
      <c r="P13" s="7"/>
      <c r="Q13" s="7"/>
      <c r="R13" s="7"/>
      <c r="S13" s="8"/>
    </row>
    <row r="14" ht="24" customHeight="1">
      <c r="A14" t="s" s="54">
        <v>21</v>
      </c>
      <c r="B14" s="6"/>
      <c r="C14" s="56">
        <f>'WOOD'!S1</f>
        <v>0</v>
      </c>
      <c r="D14" s="57">
        <f>'WOOD'!S2</f>
        <v>0</v>
      </c>
      <c r="E14" s="58">
        <f>'WOOD'!S3</f>
        <v>0</v>
      </c>
      <c r="F14" s="59">
        <f>'WOOD'!W3</f>
        <v>0</v>
      </c>
      <c r="G14" s="39"/>
      <c r="H14" s="60"/>
      <c r="I14" s="61"/>
      <c r="J14" s="62"/>
      <c r="K14" s="43"/>
      <c r="L14" s="7"/>
      <c r="M14" s="7"/>
      <c r="N14" s="7"/>
      <c r="O14" s="7"/>
      <c r="P14" s="7"/>
      <c r="Q14" s="7"/>
      <c r="R14" s="7"/>
      <c r="S14" s="8"/>
    </row>
    <row r="15" ht="24" customHeight="1">
      <c r="A15" t="s" s="63">
        <v>22</v>
      </c>
      <c r="B15" s="64"/>
      <c r="C15" s="65">
        <f>'PLYWOOD'!N1</f>
        <v>68</v>
      </c>
      <c r="D15" s="65">
        <f>'PLYWOOD'!N2</f>
        <v>68</v>
      </c>
      <c r="E15" s="58">
        <f>'PLYWOOD'!N3</f>
        <v>6082.375</v>
      </c>
      <c r="F15" s="66">
        <f>'PLYWOOD'!Q3</f>
        <v>7298.85</v>
      </c>
      <c r="G15" s="39"/>
      <c r="H15" s="67"/>
      <c r="I15" s="68"/>
      <c r="J15" s="69"/>
      <c r="K15" s="43"/>
      <c r="L15" s="7"/>
      <c r="M15" s="7"/>
      <c r="N15" s="7"/>
      <c r="O15" s="7"/>
      <c r="P15" s="7"/>
      <c r="Q15" s="7"/>
      <c r="R15" s="7"/>
      <c r="S15" s="8"/>
    </row>
    <row r="16" ht="24" customHeight="1">
      <c r="A16" t="s" s="54">
        <v>23</v>
      </c>
      <c r="B16" s="6"/>
      <c r="C16" s="56">
        <f>'FIBERGLASS'!N1</f>
        <v>0</v>
      </c>
      <c r="D16" s="57">
        <f>'FIBERGLASS'!N2</f>
        <v>0</v>
      </c>
      <c r="E16" s="58">
        <f>'FIBERGLASS'!N3</f>
        <v>0</v>
      </c>
      <c r="F16" s="59">
        <f>'FIBERGLASS'!Q3</f>
        <v>0</v>
      </c>
      <c r="G16" s="39"/>
      <c r="H16" s="60"/>
      <c r="I16" s="61"/>
      <c r="J16" s="62"/>
      <c r="K16" s="43"/>
      <c r="L16" s="7"/>
      <c r="M16" s="7"/>
      <c r="N16" s="7"/>
      <c r="O16" s="7"/>
      <c r="P16" s="7"/>
      <c r="Q16" s="7"/>
      <c r="R16" s="7"/>
      <c r="S16" s="8"/>
    </row>
    <row r="17" ht="33.75" customHeight="1">
      <c r="A17" t="s" s="70">
        <v>24</v>
      </c>
      <c r="B17" s="64"/>
      <c r="C17" s="71">
        <f>SUM(C12:C16)</f>
        <v>68</v>
      </c>
      <c r="D17" s="71">
        <f>SUM(D12:D16)</f>
        <v>68</v>
      </c>
      <c r="E17" s="72">
        <f>SUM(E12:E16)</f>
        <v>6082.375</v>
      </c>
      <c r="F17" s="73">
        <f>SUM(F12:F16)</f>
        <v>7298.85</v>
      </c>
      <c r="G17" s="39"/>
      <c r="H17" s="67"/>
      <c r="I17" s="68"/>
      <c r="J17" s="69"/>
      <c r="K17" s="43"/>
      <c r="L17" s="7"/>
      <c r="M17" s="7"/>
      <c r="N17" s="7"/>
      <c r="O17" s="7"/>
      <c r="P17" s="7"/>
      <c r="Q17" s="7"/>
      <c r="R17" s="7"/>
      <c r="S17" s="8"/>
    </row>
    <row r="18" ht="24.75" customHeight="1">
      <c r="A18" t="s" s="74">
        <v>25</v>
      </c>
      <c r="B18" s="7"/>
      <c r="C18" s="56">
        <f>'HANGBOARDS'!I1</f>
        <v>0</v>
      </c>
      <c r="D18" s="75"/>
      <c r="E18" s="58">
        <f>'HANGBOARDS'!I3</f>
        <v>0</v>
      </c>
      <c r="F18" s="76">
        <f>'HANGBOARDS'!L3</f>
        <v>0</v>
      </c>
      <c r="G18" s="77"/>
      <c r="H18" s="60"/>
      <c r="I18" s="61"/>
      <c r="J18" s="62"/>
      <c r="K18" s="43"/>
      <c r="L18" s="7"/>
      <c r="M18" s="7"/>
      <c r="N18" s="7"/>
      <c r="O18" s="7"/>
      <c r="P18" s="7"/>
      <c r="Q18" s="7"/>
      <c r="R18" s="7"/>
      <c r="S18" s="8"/>
    </row>
    <row r="19" ht="25.5" customHeight="1">
      <c r="A19" t="s" s="63">
        <v>26</v>
      </c>
      <c r="B19" s="64"/>
      <c r="C19" s="65">
        <f>'ACCESORIES'!I1</f>
        <v>0</v>
      </c>
      <c r="D19" s="78"/>
      <c r="E19" s="58">
        <f>'ACCESORIES'!I3</f>
        <v>0</v>
      </c>
      <c r="F19" s="66">
        <f>'ACCESORIES'!L3</f>
        <v>0</v>
      </c>
      <c r="G19" s="39"/>
      <c r="H19" s="79"/>
      <c r="I19" s="80"/>
      <c r="J19" s="81"/>
      <c r="K19" s="43"/>
      <c r="L19" s="7"/>
      <c r="M19" s="7"/>
      <c r="N19" s="7"/>
      <c r="O19" s="7"/>
      <c r="P19" s="7"/>
      <c r="Q19" s="7"/>
      <c r="R19" s="7"/>
      <c r="S19" s="8"/>
    </row>
    <row r="20" ht="25.5" customHeight="1">
      <c r="A20" s="52"/>
      <c r="B20" s="7"/>
      <c r="C20" s="52"/>
      <c r="D20" s="31"/>
      <c r="E20" s="82"/>
      <c r="F20" s="31"/>
      <c r="G20" s="7"/>
      <c r="H20" s="83"/>
      <c r="I20" s="84"/>
      <c r="J20" s="84"/>
      <c r="K20" s="7"/>
      <c r="L20" s="7"/>
      <c r="M20" s="7"/>
      <c r="N20" s="7"/>
      <c r="O20" s="7"/>
      <c r="P20" s="7"/>
      <c r="Q20" s="7"/>
      <c r="R20" s="7"/>
      <c r="S20" s="8"/>
    </row>
    <row r="21" ht="27" customHeight="1">
      <c r="A21" s="7"/>
      <c r="B21" s="7"/>
      <c r="C21" s="85"/>
      <c r="D21" t="s" s="86">
        <v>27</v>
      </c>
      <c r="E21" s="87">
        <f>SUM(E17:E19)</f>
        <v>6082.375</v>
      </c>
      <c r="F21" s="88">
        <f>SUM(F17:F19)</f>
        <v>7298.85</v>
      </c>
      <c r="G21" s="6"/>
      <c r="H21" s="7"/>
      <c r="I21" s="8"/>
      <c r="J21" s="8"/>
      <c r="K21" s="7"/>
      <c r="L21" s="7"/>
      <c r="M21" s="7"/>
      <c r="N21" s="7"/>
      <c r="O21" s="7"/>
      <c r="P21" s="7"/>
      <c r="Q21" s="7"/>
      <c r="R21" s="7"/>
      <c r="S21" s="8"/>
    </row>
    <row r="22" ht="19.5" customHeight="1">
      <c r="A22" s="7"/>
      <c r="B22" s="7"/>
      <c r="C22" s="7"/>
      <c r="D22" s="31"/>
      <c r="E22" t="s" s="89">
        <v>28</v>
      </c>
      <c r="F22" t="s" s="90">
        <v>29</v>
      </c>
      <c r="G22" s="7"/>
      <c r="H22" s="7"/>
      <c r="I22" s="8"/>
      <c r="J22" s="8"/>
      <c r="K22" s="7"/>
      <c r="L22" s="7"/>
      <c r="M22" s="7"/>
      <c r="N22" s="7"/>
      <c r="O22" s="7"/>
      <c r="P22" s="7"/>
      <c r="Q22" s="7"/>
      <c r="R22" s="7"/>
      <c r="S22" s="8"/>
    </row>
    <row r="23" ht="18.75" customHeight="1">
      <c r="A23" s="7"/>
      <c r="B23" s="7"/>
      <c r="C23" s="91"/>
      <c r="D23" t="s" s="92">
        <v>30</v>
      </c>
      <c r="E23" s="93">
        <f>IF(E21&gt;=10000,J19,IF(E21&gt;=7500,J18,IF(E21&gt;=5000,J17,IF(E21&gt;=3000,J16,IF(E21&gt;=2000,J15,IF(E21&gt;=1500,J14,IF(E21&gt;=1000,J13,IF(E21&gt;=500,J12,"0"))))))))</f>
        <v>0</v>
      </c>
      <c r="F23" s="6"/>
      <c r="G23" s="7"/>
      <c r="H23" s="7"/>
      <c r="I23" s="8"/>
      <c r="J23" s="8"/>
      <c r="K23" s="7"/>
      <c r="L23" s="7"/>
      <c r="M23" s="7"/>
      <c r="N23" s="7"/>
      <c r="O23" s="7"/>
      <c r="P23" s="7"/>
      <c r="Q23" s="7"/>
      <c r="R23" s="7"/>
      <c r="S23" s="8"/>
    </row>
    <row r="24" ht="13.5" customHeight="1">
      <c r="A24" s="7"/>
      <c r="B24" s="7"/>
      <c r="C24" s="7"/>
      <c r="D24" s="31"/>
      <c r="E24" s="82"/>
      <c r="F24" s="36"/>
      <c r="G24" s="7"/>
      <c r="H24" s="7"/>
      <c r="I24" s="8"/>
      <c r="J24" s="8"/>
      <c r="K24" s="7"/>
      <c r="L24" s="7"/>
      <c r="M24" s="7"/>
      <c r="N24" s="7"/>
      <c r="O24" s="7"/>
      <c r="P24" s="7"/>
      <c r="Q24" s="7"/>
      <c r="R24" s="7"/>
      <c r="S24" s="8"/>
    </row>
    <row r="25" ht="39.75" customHeight="1">
      <c r="A25" s="7"/>
      <c r="B25" s="7"/>
      <c r="C25" s="85"/>
      <c r="D25" t="s" s="86">
        <v>31</v>
      </c>
      <c r="E25" s="87">
        <f>(1-E23)*E21</f>
        <v>6082.375</v>
      </c>
      <c r="F25" s="88">
        <f>(1-E23)*F21</f>
        <v>7298.85</v>
      </c>
      <c r="G25" s="6"/>
      <c r="H25" s="7"/>
      <c r="I25" s="8"/>
      <c r="J25" s="8"/>
      <c r="K25" s="7"/>
      <c r="L25" s="7"/>
      <c r="M25" s="7"/>
      <c r="N25" s="7"/>
      <c r="O25" s="7"/>
      <c r="P25" s="7"/>
      <c r="Q25" s="7"/>
      <c r="R25" s="7"/>
      <c r="S25" s="8"/>
    </row>
    <row r="26" ht="42.75" customHeight="1">
      <c r="A26" s="7"/>
      <c r="B26" s="7"/>
      <c r="C26" s="7"/>
      <c r="D26" s="52"/>
      <c r="E26" t="s" s="94">
        <v>28</v>
      </c>
      <c r="F26" t="s" s="90">
        <v>29</v>
      </c>
      <c r="G26" s="7"/>
      <c r="H26" s="7"/>
      <c r="I26" s="8"/>
      <c r="J26" s="8"/>
      <c r="K26" s="7"/>
      <c r="L26" s="7"/>
      <c r="M26" s="7"/>
      <c r="N26" s="7"/>
      <c r="O26" s="7"/>
      <c r="P26" s="7"/>
      <c r="Q26" s="7"/>
      <c r="R26" s="7"/>
      <c r="S26" s="8"/>
    </row>
    <row r="27" ht="22.5" customHeight="1">
      <c r="A27" s="7"/>
      <c r="B27" s="7"/>
      <c r="C27" s="7"/>
      <c r="D27" s="7"/>
      <c r="E27" s="7"/>
      <c r="F27" s="95">
        <f>9946.5*0.95</f>
        <v>9449.174999999999</v>
      </c>
      <c r="G27" s="7"/>
      <c r="H27" s="7"/>
      <c r="I27" s="8"/>
      <c r="J27" s="8"/>
      <c r="K27" s="7"/>
      <c r="L27" s="7"/>
      <c r="M27" s="7"/>
      <c r="N27" s="7"/>
      <c r="O27" s="7"/>
      <c r="P27" s="7"/>
      <c r="Q27" s="7"/>
      <c r="R27" s="7"/>
      <c r="S27" s="8"/>
    </row>
    <row r="28" ht="13.55" customHeight="1">
      <c r="A28" s="7"/>
      <c r="B28" s="7"/>
      <c r="C28" s="7"/>
      <c r="D28" s="7"/>
      <c r="E28" s="7"/>
      <c r="F28" s="96">
        <f>F27-F21</f>
        <v>2150.325</v>
      </c>
      <c r="G28" s="7"/>
      <c r="H28" s="7"/>
      <c r="I28" s="8"/>
      <c r="J28" s="8"/>
      <c r="K28" s="7"/>
      <c r="L28" s="7"/>
      <c r="M28" s="7"/>
      <c r="N28" s="7"/>
      <c r="O28" s="7"/>
      <c r="P28" s="7"/>
      <c r="Q28" s="7"/>
      <c r="R28" s="7"/>
      <c r="S28" s="8"/>
    </row>
    <row r="29" ht="13.55" customHeight="1">
      <c r="A29" s="7"/>
      <c r="B29" s="7"/>
      <c r="C29" s="7"/>
      <c r="D29" s="7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7"/>
      <c r="Q29" s="7"/>
      <c r="R29" s="7"/>
      <c r="S29" s="8"/>
    </row>
  </sheetData>
  <mergeCells count="21">
    <mergeCell ref="A14:B14"/>
    <mergeCell ref="A12:B12"/>
    <mergeCell ref="E8:F8"/>
    <mergeCell ref="A11:B11"/>
    <mergeCell ref="A1:E2"/>
    <mergeCell ref="A10:F10"/>
    <mergeCell ref="F1:F2"/>
    <mergeCell ref="A13:B13"/>
    <mergeCell ref="E23:F23"/>
    <mergeCell ref="A17:B17"/>
    <mergeCell ref="A19:B19"/>
    <mergeCell ref="A15:B15"/>
    <mergeCell ref="A16:B16"/>
    <mergeCell ref="A18:B18"/>
    <mergeCell ref="H10:J10"/>
    <mergeCell ref="H11:I11"/>
    <mergeCell ref="A4:F4"/>
    <mergeCell ref="A5:F5"/>
    <mergeCell ref="B6:F6"/>
    <mergeCell ref="B7:F7"/>
    <mergeCell ref="B8:C8"/>
  </mergeCells>
  <hyperlinks>
    <hyperlink ref="F1" r:id="rId1" location="" tooltip="" display="anatomic.sk/eshop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L111"/>
  <sheetViews>
    <sheetView workbookViewId="0" showGridLines="0" defaultGridColor="1"/>
  </sheetViews>
  <sheetFormatPr defaultColWidth="8.83333" defaultRowHeight="14.25" customHeight="1" outlineLevelRow="0" outlineLevelCol="0"/>
  <cols>
    <col min="1" max="1" width="17.6719" style="97" customWidth="1"/>
    <col min="2" max="2" width="8" style="97" customWidth="1"/>
    <col min="3" max="8" width="10.3516" style="97" customWidth="1"/>
    <col min="9" max="9" width="8.85156" style="97" customWidth="1"/>
    <col min="10" max="15" width="11.3516" style="97" customWidth="1"/>
    <col min="16" max="18" width="10.3516" style="97" customWidth="1"/>
    <col min="19" max="19" width="12.3516" style="97" customWidth="1"/>
    <col min="20" max="35" hidden="1" width="8.83333" style="97" customWidth="1"/>
    <col min="36" max="36" width="9" style="97" customWidth="1"/>
    <col min="37" max="38" width="8.85156" style="97" customWidth="1"/>
    <col min="39" max="16384" width="8.85156" style="97" customWidth="1"/>
  </cols>
  <sheetData>
    <row r="1" ht="24" customHeight="1">
      <c r="A1" s="98"/>
      <c r="B1" s="98"/>
      <c r="C1" s="99"/>
      <c r="D1" t="s" s="100">
        <v>32</v>
      </c>
      <c r="E1" s="101"/>
      <c r="F1" s="101"/>
      <c r="G1" s="101"/>
      <c r="H1" s="101"/>
      <c r="I1" s="101"/>
      <c r="J1" s="102"/>
      <c r="K1" t="s" s="103">
        <v>2</v>
      </c>
      <c r="L1" s="104"/>
      <c r="M1" t="s" s="105">
        <v>33</v>
      </c>
      <c r="N1" s="106"/>
      <c r="O1" s="107">
        <f>SUM(P8:P36)</f>
        <v>0</v>
      </c>
      <c r="P1" t="s" s="108">
        <v>34</v>
      </c>
      <c r="Q1" s="109"/>
      <c r="R1" s="110">
        <f>'ORDER SUMMARY'!E23</f>
        <v>0</v>
      </c>
      <c r="S1" s="111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3"/>
      <c r="AK1" s="8"/>
      <c r="AL1" s="8"/>
    </row>
    <row r="2" ht="24" customHeight="1">
      <c r="A2" s="98"/>
      <c r="B2" s="98"/>
      <c r="C2" s="99"/>
      <c r="D2" t="s" s="113">
        <v>0</v>
      </c>
      <c r="E2" s="12"/>
      <c r="F2" s="12"/>
      <c r="G2" s="12"/>
      <c r="H2" s="12"/>
      <c r="I2" s="12"/>
      <c r="J2" s="12"/>
      <c r="K2" t="s" s="114">
        <f>IF(('ORDER SUMMARY'!B6)="","",('ORDER SUMMARY'!B6))</f>
      </c>
      <c r="L2" s="115"/>
      <c r="M2" t="s" s="105">
        <v>35</v>
      </c>
      <c r="N2" s="106"/>
      <c r="O2" s="116">
        <f>SUM(Q8:Q36)</f>
        <v>0</v>
      </c>
      <c r="P2" s="117"/>
      <c r="Q2" s="118"/>
      <c r="R2" s="119"/>
      <c r="S2" s="120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3"/>
      <c r="AK2" s="8"/>
      <c r="AL2" s="8"/>
    </row>
    <row r="3" ht="24" customHeight="1">
      <c r="A3" s="98"/>
      <c r="B3" s="98"/>
      <c r="C3" s="99"/>
      <c r="D3" s="12"/>
      <c r="E3" s="12"/>
      <c r="F3" s="12"/>
      <c r="G3" s="12"/>
      <c r="H3" s="12"/>
      <c r="I3" s="12"/>
      <c r="J3" s="12"/>
      <c r="K3" t="s" s="114">
        <f>IF(('ORDER SUMMARY'!B7)="","",('ORDER SUMMARY'!B7))</f>
      </c>
      <c r="L3" s="115"/>
      <c r="M3" t="s" s="105">
        <v>36</v>
      </c>
      <c r="N3" s="106"/>
      <c r="O3" s="121">
        <f>SUM(R8:R36)</f>
        <v>0</v>
      </c>
      <c r="P3" t="s" s="122">
        <v>37</v>
      </c>
      <c r="Q3" s="123"/>
      <c r="R3" s="124">
        <f>SUM(S8:S36)</f>
        <v>0</v>
      </c>
      <c r="S3" s="125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3"/>
      <c r="AK3" s="8"/>
      <c r="AL3" s="8"/>
    </row>
    <row r="4" ht="24" customHeight="1">
      <c r="A4" s="126"/>
      <c r="B4" s="126"/>
      <c r="C4" s="127"/>
      <c r="D4" t="s" s="128">
        <v>38</v>
      </c>
      <c r="E4" s="129"/>
      <c r="F4" s="129"/>
      <c r="G4" s="129"/>
      <c r="H4" s="129"/>
      <c r="I4" s="129"/>
      <c r="J4" s="130"/>
      <c r="K4" t="s" s="114">
        <f>IF(('ORDER SUMMARY'!B8)="","",('ORDER SUMMARY'!B8))</f>
      </c>
      <c r="L4" s="115"/>
      <c r="M4" t="s" s="105">
        <v>39</v>
      </c>
      <c r="N4" s="106"/>
      <c r="O4" t="s" s="105">
        <f>IF(R1&gt;0,((1-R1)*O3),"0")</f>
        <v>40</v>
      </c>
      <c r="P4" t="s" s="122">
        <v>39</v>
      </c>
      <c r="Q4" s="123"/>
      <c r="R4" t="s" s="131">
        <f>IF(R1&gt;0,((1-R1)*R3),"0")</f>
        <v>40</v>
      </c>
      <c r="S4" s="13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3"/>
      <c r="AK4" s="8"/>
      <c r="AL4" s="8"/>
    </row>
    <row r="5" ht="24.75" customHeight="1">
      <c r="A5" t="s" s="133">
        <v>41</v>
      </c>
      <c r="B5" s="134"/>
      <c r="C5" s="134"/>
      <c r="D5" s="134"/>
      <c r="E5" s="134"/>
      <c r="F5" s="134"/>
      <c r="G5" s="134"/>
      <c r="H5" s="134"/>
      <c r="I5" s="134"/>
      <c r="J5" t="s" s="135">
        <v>42</v>
      </c>
      <c r="K5" s="136"/>
      <c r="L5" s="136"/>
      <c r="M5" s="136"/>
      <c r="N5" s="136"/>
      <c r="O5" s="136"/>
      <c r="P5" t="s" s="137">
        <v>43</v>
      </c>
      <c r="Q5" s="138"/>
      <c r="R5" s="138"/>
      <c r="S5" s="138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3"/>
      <c r="AK5" s="8"/>
      <c r="AL5" s="8"/>
    </row>
    <row r="6" ht="49.5" customHeight="1">
      <c r="A6" t="s" s="139">
        <v>4</v>
      </c>
      <c r="B6" s="140"/>
      <c r="C6" t="s" s="141">
        <v>44</v>
      </c>
      <c r="D6" t="s" s="142">
        <v>45</v>
      </c>
      <c r="E6" t="s" s="143">
        <v>46</v>
      </c>
      <c r="F6" t="s" s="143">
        <v>47</v>
      </c>
      <c r="G6" t="s" s="142">
        <v>48</v>
      </c>
      <c r="H6" t="s" s="142">
        <v>49</v>
      </c>
      <c r="I6" t="s" s="142">
        <v>50</v>
      </c>
      <c r="J6" t="s" s="144">
        <v>51</v>
      </c>
      <c r="K6" t="s" s="144">
        <v>52</v>
      </c>
      <c r="L6" t="s" s="144">
        <v>53</v>
      </c>
      <c r="M6" t="s" s="144">
        <v>54</v>
      </c>
      <c r="N6" t="s" s="144">
        <v>55</v>
      </c>
      <c r="O6" t="s" s="144">
        <v>56</v>
      </c>
      <c r="P6" t="s" s="145">
        <v>57</v>
      </c>
      <c r="Q6" t="s" s="145">
        <v>58</v>
      </c>
      <c r="R6" t="s" s="145">
        <v>59</v>
      </c>
      <c r="S6" t="s" s="145">
        <v>60</v>
      </c>
      <c r="T6" s="112"/>
      <c r="U6" s="112"/>
      <c r="V6" s="112"/>
      <c r="W6" s="146"/>
      <c r="X6" s="146"/>
      <c r="Y6" s="146"/>
      <c r="Z6" s="146"/>
      <c r="AA6" s="146"/>
      <c r="AB6" s="146"/>
      <c r="AC6" s="112"/>
      <c r="AD6" s="146"/>
      <c r="AE6" s="146"/>
      <c r="AF6" s="146"/>
      <c r="AG6" s="146"/>
      <c r="AH6" s="146"/>
      <c r="AI6" s="146"/>
      <c r="AJ6" s="13"/>
      <c r="AK6" s="8"/>
      <c r="AL6" s="8"/>
    </row>
    <row r="7" ht="15.75" customHeight="1">
      <c r="A7" s="147"/>
      <c r="B7" s="148"/>
      <c r="C7" s="149"/>
      <c r="D7" s="150"/>
      <c r="E7" s="151"/>
      <c r="F7" s="151"/>
      <c r="G7" s="150"/>
      <c r="H7" s="150"/>
      <c r="I7" s="150"/>
      <c r="J7" s="152"/>
      <c r="K7" s="152"/>
      <c r="L7" s="152"/>
      <c r="M7" s="152"/>
      <c r="N7" s="152"/>
      <c r="O7" s="152"/>
      <c r="P7" s="153"/>
      <c r="Q7" s="153"/>
      <c r="R7" s="153"/>
      <c r="S7" s="153"/>
      <c r="T7" s="112"/>
      <c r="U7" s="154"/>
      <c r="V7" s="154"/>
      <c r="W7" t="s" s="155">
        <v>9</v>
      </c>
      <c r="X7" t="s" s="155">
        <v>10</v>
      </c>
      <c r="Y7" t="s" s="155">
        <v>11</v>
      </c>
      <c r="Z7" t="s" s="155">
        <v>12</v>
      </c>
      <c r="AA7" t="s" s="155">
        <v>13</v>
      </c>
      <c r="AB7" t="s" s="155">
        <v>14</v>
      </c>
      <c r="AC7" s="112"/>
      <c r="AD7" t="s" s="155">
        <v>9</v>
      </c>
      <c r="AE7" t="s" s="155">
        <v>10</v>
      </c>
      <c r="AF7" t="s" s="155">
        <v>11</v>
      </c>
      <c r="AG7" t="s" s="155">
        <v>12</v>
      </c>
      <c r="AH7" t="s" s="155">
        <v>13</v>
      </c>
      <c r="AI7" t="s" s="155">
        <v>14</v>
      </c>
      <c r="AJ7" s="13"/>
      <c r="AK7" s="8"/>
      <c r="AL7" s="8"/>
    </row>
    <row r="8" ht="15" customHeight="1">
      <c r="A8" t="s" s="156">
        <v>61</v>
      </c>
      <c r="B8" s="157"/>
      <c r="C8" t="s" s="158">
        <v>62</v>
      </c>
      <c r="D8" s="159">
        <v>3</v>
      </c>
      <c r="E8" t="s" s="160">
        <v>63</v>
      </c>
      <c r="F8" s="161">
        <v>3.5</v>
      </c>
      <c r="G8" s="162">
        <f>H8/1.2</f>
        <v>45.6</v>
      </c>
      <c r="H8" s="162">
        <v>54.72</v>
      </c>
      <c r="I8" t="s" s="163">
        <v>64</v>
      </c>
      <c r="J8" s="164"/>
      <c r="K8" s="164"/>
      <c r="L8" s="164"/>
      <c r="M8" s="164"/>
      <c r="N8" s="164"/>
      <c r="O8" s="164"/>
      <c r="P8" t="s" s="165">
        <f>IF(SUM(J8:O8)=0,"",SUM(J8:O8))</f>
      </c>
      <c r="Q8" t="s" s="165">
        <f>IF(P8="","",(P8*D8))</f>
      </c>
      <c r="R8" t="s" s="165">
        <f>IF(P8="","",(P8*G8))</f>
      </c>
      <c r="S8" t="s" s="165">
        <f>IF(P8="","",(P8*H8))</f>
      </c>
      <c r="T8" s="166">
        <v>1</v>
      </c>
      <c r="U8" t="s" s="167">
        <v>65</v>
      </c>
      <c r="V8" s="168">
        <v>3.5</v>
      </c>
      <c r="W8" s="169">
        <v>6</v>
      </c>
      <c r="X8" s="169">
        <v>0</v>
      </c>
      <c r="Y8" s="169">
        <v>3</v>
      </c>
      <c r="Z8" s="169">
        <v>0</v>
      </c>
      <c r="AA8" s="169">
        <v>0</v>
      </c>
      <c r="AB8" s="169">
        <v>0</v>
      </c>
      <c r="AC8" s="112"/>
      <c r="AD8" t="s" s="170">
        <f>IF(P8="","",(P8*W8))</f>
      </c>
      <c r="AE8" t="s" s="170">
        <f>IF(P8="","",(P8*X8))</f>
      </c>
      <c r="AF8" t="s" s="170">
        <f>IF(P8="","",(P8*Y8))</f>
      </c>
      <c r="AG8" t="s" s="170">
        <f>IF(P8="","",(P8*Z8))</f>
      </c>
      <c r="AH8" t="s" s="170">
        <f>IF(P8="","",(P8*AA8))</f>
      </c>
      <c r="AI8" t="s" s="170">
        <f>IF(P8="","",(P8*AB8))</f>
      </c>
      <c r="AJ8" s="13"/>
      <c r="AK8" s="8"/>
      <c r="AL8" s="8"/>
    </row>
    <row r="9" ht="15" customHeight="1">
      <c r="A9" t="s" s="171">
        <v>66</v>
      </c>
      <c r="B9" s="172"/>
      <c r="C9" t="s" s="158">
        <v>62</v>
      </c>
      <c r="D9" s="159">
        <v>1</v>
      </c>
      <c r="E9" t="s" s="160">
        <v>67</v>
      </c>
      <c r="F9" s="161">
        <v>2.4</v>
      </c>
      <c r="G9" s="162">
        <f>H9/1.2</f>
        <v>26.9166666666667</v>
      </c>
      <c r="H9" s="162">
        <v>32.3</v>
      </c>
      <c r="I9" t="s" s="163">
        <v>64</v>
      </c>
      <c r="J9" s="164"/>
      <c r="K9" s="164"/>
      <c r="L9" s="164"/>
      <c r="M9" s="164"/>
      <c r="N9" s="164"/>
      <c r="O9" s="164"/>
      <c r="P9" t="s" s="165">
        <f>IF(SUM(J9:O9)=0,"",SUM(J9:O9))</f>
      </c>
      <c r="Q9" t="s" s="165">
        <f>IF(P9="","",(P9*D9))</f>
      </c>
      <c r="R9" t="s" s="165">
        <f>IF(P9="","",(P9*G9))</f>
      </c>
      <c r="S9" t="s" s="165">
        <f>IF(P9="","",(P9*H9))</f>
      </c>
      <c r="T9" s="166">
        <v>2</v>
      </c>
      <c r="U9" t="s" s="167">
        <v>68</v>
      </c>
      <c r="V9" s="168">
        <v>2.4</v>
      </c>
      <c r="W9" s="166">
        <v>1</v>
      </c>
      <c r="X9" s="166">
        <v>0</v>
      </c>
      <c r="Y9" s="166">
        <v>0</v>
      </c>
      <c r="Z9" s="166">
        <v>1</v>
      </c>
      <c r="AA9" s="166">
        <v>0</v>
      </c>
      <c r="AB9" s="166">
        <v>0</v>
      </c>
      <c r="AC9" s="112"/>
      <c r="AD9" t="s" s="173">
        <f>IF(P9="","",(P9*W9))</f>
      </c>
      <c r="AE9" t="s" s="173">
        <f>IF(P9="","",(P9*X9))</f>
      </c>
      <c r="AF9" t="s" s="173">
        <f>IF(P9="","",(P9*Y9))</f>
      </c>
      <c r="AG9" t="s" s="173">
        <f>IF(P9="","",(P9*Z9))</f>
      </c>
      <c r="AH9" t="s" s="173">
        <f>IF(P9="","",(P9*AA9))</f>
      </c>
      <c r="AI9" t="s" s="173">
        <f>IF(P9="","",(P9*AB9))</f>
      </c>
      <c r="AJ9" s="13"/>
      <c r="AK9" s="8"/>
      <c r="AL9" s="8"/>
    </row>
    <row r="10" ht="15" customHeight="1">
      <c r="A10" t="s" s="174">
        <v>69</v>
      </c>
      <c r="B10" s="172"/>
      <c r="C10" t="s" s="158">
        <v>62</v>
      </c>
      <c r="D10" s="159">
        <v>7</v>
      </c>
      <c r="E10" t="s" s="160">
        <v>70</v>
      </c>
      <c r="F10" s="161">
        <v>5.877</v>
      </c>
      <c r="G10" s="162">
        <f>H10/1.2</f>
        <v>64.2833333333333</v>
      </c>
      <c r="H10" s="162">
        <v>77.14</v>
      </c>
      <c r="I10" t="s" s="163">
        <v>64</v>
      </c>
      <c r="J10" s="164"/>
      <c r="K10" s="164"/>
      <c r="L10" s="164"/>
      <c r="M10" s="164"/>
      <c r="N10" s="164"/>
      <c r="O10" s="164"/>
      <c r="P10" t="s" s="165">
        <f>IF(SUM(J10:O10)=0,"",SUM(J10:O10))</f>
      </c>
      <c r="Q10" t="s" s="165">
        <f>IF(P10="","",(P10*D10))</f>
      </c>
      <c r="R10" t="s" s="165">
        <f>IF(P10="","",(P10*G10))</f>
      </c>
      <c r="S10" t="s" s="165">
        <f>IF(P10="","",(P10*H10))</f>
      </c>
      <c r="T10" s="166">
        <v>3</v>
      </c>
      <c r="U10" t="s" s="167">
        <v>71</v>
      </c>
      <c r="V10" s="168">
        <v>5.877</v>
      </c>
      <c r="W10" s="166">
        <v>12</v>
      </c>
      <c r="X10" s="166">
        <v>3</v>
      </c>
      <c r="Y10" s="166">
        <v>3</v>
      </c>
      <c r="Z10" s="166">
        <v>0</v>
      </c>
      <c r="AA10" s="166">
        <v>0</v>
      </c>
      <c r="AB10" s="166">
        <v>0</v>
      </c>
      <c r="AC10" s="112"/>
      <c r="AD10" t="s" s="173">
        <f>IF(P10="","",(P10*W10))</f>
      </c>
      <c r="AE10" t="s" s="173">
        <f>IF(P10="","",(P10*X10))</f>
      </c>
      <c r="AF10" t="s" s="173">
        <f>IF(P10="","",(P10*Y10))</f>
      </c>
      <c r="AG10" t="s" s="173">
        <f>IF(P10="","",(P10*Z10))</f>
      </c>
      <c r="AH10" t="s" s="173">
        <f>IF(P10="","",(P10*AA10))</f>
      </c>
      <c r="AI10" t="s" s="173">
        <f>IF(P10="","",(P10*AB10))</f>
      </c>
      <c r="AJ10" s="13"/>
      <c r="AK10" s="8"/>
      <c r="AL10" s="8"/>
    </row>
    <row r="11" ht="15" customHeight="1">
      <c r="A11" t="s" s="174">
        <v>72</v>
      </c>
      <c r="B11" s="172"/>
      <c r="C11" t="s" s="158">
        <v>62</v>
      </c>
      <c r="D11" s="159">
        <v>10</v>
      </c>
      <c r="E11" t="s" s="160">
        <v>73</v>
      </c>
      <c r="F11" s="161">
        <v>5.02</v>
      </c>
      <c r="G11" s="162">
        <f>H11/1.2</f>
        <v>57.7125</v>
      </c>
      <c r="H11" s="162">
        <v>69.255</v>
      </c>
      <c r="I11" t="s" s="163">
        <v>64</v>
      </c>
      <c r="J11" s="164"/>
      <c r="K11" s="164"/>
      <c r="L11" s="164"/>
      <c r="M11" s="164"/>
      <c r="N11" s="164"/>
      <c r="O11" s="164"/>
      <c r="P11" t="s" s="165">
        <f>IF(SUM(J11:O11)=0,"",SUM(J11:O11))</f>
      </c>
      <c r="Q11" t="s" s="165">
        <f>IF(P11="","",(P11*D11))</f>
      </c>
      <c r="R11" t="s" s="165">
        <f>IF(P11="","",(P11*G11))</f>
      </c>
      <c r="S11" t="s" s="165">
        <f>IF(P11="","",(P11*H11))</f>
      </c>
      <c r="T11" s="166">
        <v>4</v>
      </c>
      <c r="U11" t="s" s="167">
        <v>74</v>
      </c>
      <c r="V11" s="168">
        <v>5.02</v>
      </c>
      <c r="W11" s="166">
        <v>10</v>
      </c>
      <c r="X11" s="166">
        <v>5</v>
      </c>
      <c r="Y11" s="166">
        <v>5</v>
      </c>
      <c r="Z11" s="166">
        <v>0</v>
      </c>
      <c r="AA11" s="166">
        <v>0</v>
      </c>
      <c r="AB11" s="166">
        <v>0</v>
      </c>
      <c r="AC11" s="112"/>
      <c r="AD11" t="s" s="173">
        <f>IF(P11="","",(P11*W11))</f>
      </c>
      <c r="AE11" t="s" s="173">
        <f>IF(P11="","",(P11*X11))</f>
      </c>
      <c r="AF11" t="s" s="173">
        <f>IF(P11="","",(P11*Y11))</f>
      </c>
      <c r="AG11" t="s" s="173">
        <f>IF(P11="","",(P11*Z11))</f>
      </c>
      <c r="AH11" t="s" s="173">
        <f>IF(P11="","",(P11*AA11))</f>
      </c>
      <c r="AI11" t="s" s="173">
        <f>IF(P11="","",(P11*AB11))</f>
      </c>
      <c r="AJ11" s="13"/>
      <c r="AK11" s="8"/>
      <c r="AL11" s="8"/>
    </row>
    <row r="12" ht="15" customHeight="1">
      <c r="A12" t="s" s="174">
        <v>75</v>
      </c>
      <c r="B12" s="172"/>
      <c r="C12" t="s" s="158">
        <v>62</v>
      </c>
      <c r="D12" s="159">
        <v>9</v>
      </c>
      <c r="E12" t="s" s="160">
        <v>73</v>
      </c>
      <c r="F12" s="161">
        <v>3.5</v>
      </c>
      <c r="G12" s="162">
        <f>H12/1.2</f>
        <v>42.0375</v>
      </c>
      <c r="H12" s="162">
        <v>50.445</v>
      </c>
      <c r="I12" t="s" s="163">
        <v>64</v>
      </c>
      <c r="J12" s="164"/>
      <c r="K12" s="164"/>
      <c r="L12" s="164"/>
      <c r="M12" s="164"/>
      <c r="N12" s="164"/>
      <c r="O12" s="164"/>
      <c r="P12" t="s" s="165">
        <f>IF(SUM(J12:O12)=0,"",SUM(J12:O12))</f>
      </c>
      <c r="Q12" t="s" s="165">
        <f>IF(P12="","",(P12*D12))</f>
      </c>
      <c r="R12" t="s" s="165">
        <f>IF(P12="","",(P12*G12))</f>
      </c>
      <c r="S12" t="s" s="165">
        <f>IF(P12="","",(P12*H12))</f>
      </c>
      <c r="T12" s="166">
        <v>5</v>
      </c>
      <c r="U12" t="s" s="167">
        <v>76</v>
      </c>
      <c r="V12" s="168">
        <v>3.5</v>
      </c>
      <c r="W12" s="166">
        <v>8</v>
      </c>
      <c r="X12" s="166">
        <v>5</v>
      </c>
      <c r="Y12" s="166">
        <v>4</v>
      </c>
      <c r="Z12" s="166">
        <v>0</v>
      </c>
      <c r="AA12" s="166">
        <v>0</v>
      </c>
      <c r="AB12" s="166">
        <v>0</v>
      </c>
      <c r="AC12" s="112"/>
      <c r="AD12" t="s" s="173">
        <f>IF(P12="","",(P12*W12))</f>
      </c>
      <c r="AE12" t="s" s="173">
        <f>IF(P12="","",(P12*X12))</f>
      </c>
      <c r="AF12" t="s" s="173">
        <f>IF(P12="","",(P12*Y12))</f>
      </c>
      <c r="AG12" t="s" s="173">
        <f>IF(P12="","",(P12*Z12))</f>
      </c>
      <c r="AH12" t="s" s="173">
        <f>IF(P12="","",(P12*AA12))</f>
      </c>
      <c r="AI12" t="s" s="173">
        <f>IF(P12="","",(P12*AB12))</f>
      </c>
      <c r="AJ12" s="13"/>
      <c r="AK12" s="8"/>
      <c r="AL12" s="8"/>
    </row>
    <row r="13" ht="15" customHeight="1">
      <c r="A13" t="s" s="174">
        <v>77</v>
      </c>
      <c r="B13" s="172"/>
      <c r="C13" t="s" s="158">
        <v>62</v>
      </c>
      <c r="D13" s="159">
        <v>2</v>
      </c>
      <c r="E13" t="s" s="160">
        <v>63</v>
      </c>
      <c r="F13" s="161">
        <v>2.8</v>
      </c>
      <c r="G13" s="162">
        <f>H13/1.2</f>
        <v>33.9625</v>
      </c>
      <c r="H13" s="162">
        <v>40.755</v>
      </c>
      <c r="I13" t="s" s="163">
        <v>64</v>
      </c>
      <c r="J13" s="164"/>
      <c r="K13" s="164"/>
      <c r="L13" s="164"/>
      <c r="M13" s="164"/>
      <c r="N13" s="164"/>
      <c r="O13" s="164"/>
      <c r="P13" t="s" s="165">
        <f>IF(SUM(J13:O13)=0,"",SUM(J13:O13))</f>
      </c>
      <c r="Q13" t="s" s="165">
        <f>IF(P13="","",(P13*D13))</f>
      </c>
      <c r="R13" t="s" s="165">
        <f>IF(P13="","",(P13*G13))</f>
      </c>
      <c r="S13" t="s" s="165">
        <f>IF(P13="","",(P13*H13))</f>
      </c>
      <c r="T13" s="166">
        <v>6</v>
      </c>
      <c r="U13" t="s" s="167">
        <v>78</v>
      </c>
      <c r="V13" s="168">
        <v>2.8</v>
      </c>
      <c r="W13" s="166">
        <v>4</v>
      </c>
      <c r="X13" s="166">
        <v>2</v>
      </c>
      <c r="Y13" s="166">
        <v>0</v>
      </c>
      <c r="Z13" s="166">
        <v>0</v>
      </c>
      <c r="AA13" s="166">
        <v>0</v>
      </c>
      <c r="AB13" s="166">
        <v>0</v>
      </c>
      <c r="AC13" s="112"/>
      <c r="AD13" t="s" s="173">
        <f>IF(P13="","",(P13*W13))</f>
      </c>
      <c r="AE13" t="s" s="173">
        <f>IF(P13="","",(P13*X13))</f>
      </c>
      <c r="AF13" t="s" s="173">
        <f>IF(P13="","",(P13*Y13))</f>
      </c>
      <c r="AG13" t="s" s="173">
        <f>IF(P13="","",(P13*Z13))</f>
      </c>
      <c r="AH13" t="s" s="173">
        <f>IF(P13="","",(P13*AA13))</f>
      </c>
      <c r="AI13" t="s" s="173">
        <f>IF(P13="","",(P13*AB13))</f>
      </c>
      <c r="AJ13" s="13"/>
      <c r="AK13" s="8"/>
      <c r="AL13" s="8"/>
    </row>
    <row r="14" ht="15" customHeight="1">
      <c r="A14" t="s" s="174">
        <v>79</v>
      </c>
      <c r="B14" s="172"/>
      <c r="C14" t="s" s="158">
        <v>62</v>
      </c>
      <c r="D14" s="159">
        <v>10</v>
      </c>
      <c r="E14" t="s" s="160">
        <v>80</v>
      </c>
      <c r="F14" s="161">
        <v>0.9</v>
      </c>
      <c r="G14" s="162">
        <f>H14/1.2</f>
        <v>20.7416666666667</v>
      </c>
      <c r="H14" s="162">
        <v>24.89</v>
      </c>
      <c r="I14" t="s" s="163">
        <v>64</v>
      </c>
      <c r="J14" s="164"/>
      <c r="K14" s="164"/>
      <c r="L14" s="164"/>
      <c r="M14" s="164"/>
      <c r="N14" s="164"/>
      <c r="O14" s="164"/>
      <c r="P14" t="s" s="165">
        <f>IF(SUM(J14:O14)=0,"",SUM(J14:O14))</f>
      </c>
      <c r="Q14" t="s" s="165">
        <f>IF(P14="","",(P14*D14))</f>
      </c>
      <c r="R14" t="s" s="165">
        <f>IF(P14="","",(P14*G14))</f>
      </c>
      <c r="S14" t="s" s="165">
        <f>IF(P14="","",(P14*H14))</f>
      </c>
      <c r="T14" s="166">
        <v>7</v>
      </c>
      <c r="U14" t="s" s="167">
        <v>81</v>
      </c>
      <c r="V14" s="168">
        <v>0.9</v>
      </c>
      <c r="W14" s="166">
        <v>22</v>
      </c>
      <c r="X14" s="166">
        <v>0</v>
      </c>
      <c r="Y14" s="166">
        <v>0</v>
      </c>
      <c r="Z14" s="166">
        <v>0</v>
      </c>
      <c r="AA14" s="166">
        <v>0</v>
      </c>
      <c r="AB14" s="166">
        <v>0</v>
      </c>
      <c r="AC14" s="112"/>
      <c r="AD14" t="s" s="173">
        <f>IF(P14="","",(P14*W14))</f>
      </c>
      <c r="AE14" t="s" s="173">
        <f>IF(P14="","",(P14*X14))</f>
      </c>
      <c r="AF14" t="s" s="173">
        <f>IF(P14="","",(P14*Y14))</f>
      </c>
      <c r="AG14" t="s" s="173">
        <f>IF(P14="","",(P14*Z14))</f>
      </c>
      <c r="AH14" t="s" s="173">
        <f>IF(P14="","",(P14*AA14))</f>
      </c>
      <c r="AI14" t="s" s="173">
        <f>IF(P14="","",(P14*AB14))</f>
      </c>
      <c r="AJ14" s="13"/>
      <c r="AK14" s="8"/>
      <c r="AL14" s="8"/>
    </row>
    <row r="15" ht="15" customHeight="1">
      <c r="A15" t="s" s="174">
        <v>82</v>
      </c>
      <c r="B15" s="172"/>
      <c r="C15" t="s" s="158">
        <v>62</v>
      </c>
      <c r="D15" s="159">
        <v>8</v>
      </c>
      <c r="E15" t="s" s="160">
        <v>73</v>
      </c>
      <c r="F15" s="161">
        <v>2.891</v>
      </c>
      <c r="G15" s="162">
        <f>H15/1.2</f>
        <v>36.6541666666667</v>
      </c>
      <c r="H15" s="162">
        <v>43.985</v>
      </c>
      <c r="I15" t="s" s="163">
        <v>64</v>
      </c>
      <c r="J15" s="164"/>
      <c r="K15" s="164"/>
      <c r="L15" s="164"/>
      <c r="M15" s="164"/>
      <c r="N15" s="164"/>
      <c r="O15" s="164"/>
      <c r="P15" t="s" s="165">
        <f>IF(SUM(J15:O15)=0,"",SUM(J15:O15))</f>
      </c>
      <c r="Q15" t="s" s="165">
        <f>IF(P15="","",(P15*D15))</f>
      </c>
      <c r="R15" t="s" s="165">
        <f>IF(P15="","",(P15*G15))</f>
      </c>
      <c r="S15" t="s" s="165">
        <f>IF(P15="","",(P15*H15))</f>
      </c>
      <c r="T15" s="166">
        <v>8</v>
      </c>
      <c r="U15" t="s" s="167">
        <v>83</v>
      </c>
      <c r="V15" s="168">
        <v>2.891</v>
      </c>
      <c r="W15" s="166">
        <v>17</v>
      </c>
      <c r="X15" s="166">
        <v>3</v>
      </c>
      <c r="Y15" s="166">
        <v>0</v>
      </c>
      <c r="Z15" s="166">
        <v>0</v>
      </c>
      <c r="AA15" s="166">
        <v>0</v>
      </c>
      <c r="AB15" s="166">
        <v>0</v>
      </c>
      <c r="AC15" s="112"/>
      <c r="AD15" t="s" s="173">
        <f>IF(P15="","",(P15*W15))</f>
      </c>
      <c r="AE15" t="s" s="173">
        <f>IF(P15="","",(P15*X15))</f>
      </c>
      <c r="AF15" t="s" s="173">
        <f>IF(P15="","",(P15*Y15))</f>
      </c>
      <c r="AG15" t="s" s="173">
        <f>IF(P15="","",(P15*Z15))</f>
      </c>
      <c r="AH15" t="s" s="173">
        <f>IF(P15="","",(P15*AA15))</f>
      </c>
      <c r="AI15" t="s" s="173">
        <f>IF(P15="","",(P15*AB15))</f>
      </c>
      <c r="AJ15" s="13"/>
      <c r="AK15" s="8"/>
      <c r="AL15" s="8"/>
    </row>
    <row r="16" ht="15" customHeight="1">
      <c r="A16" t="s" s="174">
        <v>84</v>
      </c>
      <c r="B16" s="172"/>
      <c r="C16" t="s" s="158">
        <v>62</v>
      </c>
      <c r="D16" s="159">
        <v>15</v>
      </c>
      <c r="E16" t="s" s="160">
        <v>85</v>
      </c>
      <c r="F16" s="161">
        <v>1</v>
      </c>
      <c r="G16" s="162">
        <f>H16/1.2</f>
        <v>20.7416666666667</v>
      </c>
      <c r="H16" s="162">
        <v>24.89</v>
      </c>
      <c r="I16" t="s" s="163">
        <v>64</v>
      </c>
      <c r="J16" s="164"/>
      <c r="K16" s="164"/>
      <c r="L16" s="164"/>
      <c r="M16" s="164"/>
      <c r="N16" s="164"/>
      <c r="O16" s="164"/>
      <c r="P16" t="s" s="165">
        <f>IF(SUM(J16:O16)=0,"",SUM(J16:O16))</f>
      </c>
      <c r="Q16" t="s" s="165">
        <f>IF(P16="","",(P16*D16))</f>
      </c>
      <c r="R16" t="s" s="165">
        <f>IF(P16="","",(P16*G16))</f>
      </c>
      <c r="S16" t="s" s="165">
        <f>IF(P16="","",(P16*H16))</f>
      </c>
      <c r="T16" s="166">
        <v>9</v>
      </c>
      <c r="U16" t="s" s="167">
        <v>86</v>
      </c>
      <c r="V16" s="168">
        <v>1</v>
      </c>
      <c r="W16" s="166">
        <v>2</v>
      </c>
      <c r="X16" s="166">
        <v>15</v>
      </c>
      <c r="Y16" s="166">
        <v>0</v>
      </c>
      <c r="Z16" s="166">
        <v>0</v>
      </c>
      <c r="AA16" s="166">
        <v>0</v>
      </c>
      <c r="AB16" s="166">
        <v>0</v>
      </c>
      <c r="AC16" s="112"/>
      <c r="AD16" t="s" s="173">
        <f>IF(P16="","",(P16*W16))</f>
      </c>
      <c r="AE16" t="s" s="173">
        <f>IF(P16="","",(P16*X16))</f>
      </c>
      <c r="AF16" t="s" s="173">
        <f>IF(P16="","",(P16*Y16))</f>
      </c>
      <c r="AG16" t="s" s="173">
        <f>IF(P16="","",(P16*Z16))</f>
      </c>
      <c r="AH16" t="s" s="173">
        <f>IF(P16="","",(P16*AA16))</f>
      </c>
      <c r="AI16" t="s" s="173">
        <f>IF(P16="","",(P16*AB16))</f>
      </c>
      <c r="AJ16" s="13"/>
      <c r="AK16" s="8"/>
      <c r="AL16" s="8"/>
    </row>
    <row r="17" ht="15" customHeight="1">
      <c r="A17" t="s" s="174">
        <v>87</v>
      </c>
      <c r="B17" s="172"/>
      <c r="C17" t="s" s="158">
        <v>62</v>
      </c>
      <c r="D17" s="159">
        <v>11</v>
      </c>
      <c r="E17" t="s" s="160">
        <v>88</v>
      </c>
      <c r="F17" s="161">
        <v>0.9399999999999999</v>
      </c>
      <c r="G17" s="162">
        <f>H17/1.2</f>
        <v>17.3375</v>
      </c>
      <c r="H17" s="162">
        <v>20.805</v>
      </c>
      <c r="I17" t="s" s="163">
        <v>64</v>
      </c>
      <c r="J17" s="164"/>
      <c r="K17" s="164"/>
      <c r="L17" s="164"/>
      <c r="M17" s="164"/>
      <c r="N17" s="164"/>
      <c r="O17" s="164"/>
      <c r="P17" t="s" s="165">
        <f>IF(SUM(J17:O17)=0,"",SUM(J17:O17))</f>
      </c>
      <c r="Q17" t="s" s="165">
        <f>IF(P17="","",(P17*D17))</f>
      </c>
      <c r="R17" t="s" s="165">
        <f>IF(P17="","",(P17*G17))</f>
      </c>
      <c r="S17" t="s" s="165">
        <f>IF(P17="","",(P17*H17))</f>
      </c>
      <c r="T17" s="166">
        <v>10</v>
      </c>
      <c r="U17" t="s" s="167">
        <v>89</v>
      </c>
      <c r="V17" s="175">
        <v>0.9399999999999999</v>
      </c>
      <c r="W17" s="166">
        <v>5</v>
      </c>
      <c r="X17" s="166">
        <v>11</v>
      </c>
      <c r="Y17" s="166">
        <v>0</v>
      </c>
      <c r="Z17" s="166">
        <v>0</v>
      </c>
      <c r="AA17" s="166">
        <v>0</v>
      </c>
      <c r="AB17" s="166">
        <v>0</v>
      </c>
      <c r="AC17" s="112"/>
      <c r="AD17" t="s" s="173">
        <f>IF(P17="","",(P17*W17))</f>
      </c>
      <c r="AE17" t="s" s="173">
        <f>IF(P17="","",(P17*X17))</f>
      </c>
      <c r="AF17" t="s" s="173">
        <f>IF(P17="","",(P17*Y17))</f>
      </c>
      <c r="AG17" t="s" s="173">
        <f>IF(P17="","",(P17*Z17))</f>
      </c>
      <c r="AH17" t="s" s="173">
        <f>IF(P17="","",(P17*AA17))</f>
      </c>
      <c r="AI17" t="s" s="173">
        <f>IF(P17="","",(P17*AB17))</f>
      </c>
      <c r="AJ17" s="13"/>
      <c r="AK17" s="8"/>
      <c r="AL17" s="8"/>
    </row>
    <row r="18" ht="15" customHeight="1">
      <c r="A18" t="s" s="174">
        <v>90</v>
      </c>
      <c r="B18" s="172"/>
      <c r="C18" t="s" s="158">
        <v>62</v>
      </c>
      <c r="D18" s="159">
        <v>12</v>
      </c>
      <c r="E18" t="s" s="160">
        <v>73</v>
      </c>
      <c r="F18" s="161">
        <v>4.9</v>
      </c>
      <c r="G18" s="162">
        <f>H18/1.2</f>
        <v>57.7125</v>
      </c>
      <c r="H18" s="162">
        <v>69.255</v>
      </c>
      <c r="I18" t="s" s="163">
        <v>64</v>
      </c>
      <c r="J18" s="164"/>
      <c r="K18" s="164"/>
      <c r="L18" s="164"/>
      <c r="M18" s="164"/>
      <c r="N18" s="164"/>
      <c r="O18" s="164"/>
      <c r="P18" t="s" s="165">
        <f>IF(SUM(J18:O18)=0,"",SUM(J18:O18))</f>
      </c>
      <c r="Q18" t="s" s="165">
        <f>IF(P18="","",(P18*D18))</f>
      </c>
      <c r="R18" t="s" s="165">
        <f>IF(P18="","",(P18*G18))</f>
      </c>
      <c r="S18" t="s" s="165">
        <f>IF(P18="","",(P18*H18))</f>
      </c>
      <c r="T18" s="166">
        <v>11</v>
      </c>
      <c r="U18" t="s" s="167">
        <v>91</v>
      </c>
      <c r="V18" s="168">
        <v>4.9</v>
      </c>
      <c r="W18" s="166">
        <v>12</v>
      </c>
      <c r="X18" s="166">
        <v>10</v>
      </c>
      <c r="Y18" s="166">
        <v>2</v>
      </c>
      <c r="Z18" s="166">
        <v>0</v>
      </c>
      <c r="AA18" s="166">
        <v>0</v>
      </c>
      <c r="AB18" s="166">
        <v>0</v>
      </c>
      <c r="AC18" s="112"/>
      <c r="AD18" t="s" s="173">
        <f>IF(P18="","",(P18*W18))</f>
      </c>
      <c r="AE18" t="s" s="173">
        <f>IF(P18="","",(P18*X18))</f>
      </c>
      <c r="AF18" t="s" s="173">
        <f>IF(P18="","",(P18*Y18))</f>
      </c>
      <c r="AG18" t="s" s="173">
        <f>IF(P18="","",(P18*Z18))</f>
      </c>
      <c r="AH18" t="s" s="173">
        <f>IF(P18="","",(P18*AA18))</f>
      </c>
      <c r="AI18" t="s" s="173">
        <f>IF(P18="","",(P18*AB18))</f>
      </c>
      <c r="AJ18" s="13"/>
      <c r="AK18" s="8"/>
      <c r="AL18" s="8"/>
    </row>
    <row r="19" ht="15" customHeight="1">
      <c r="A19" t="s" s="174">
        <v>92</v>
      </c>
      <c r="B19" s="172"/>
      <c r="C19" t="s" s="158">
        <v>62</v>
      </c>
      <c r="D19" s="159">
        <v>12</v>
      </c>
      <c r="E19" t="s" s="160">
        <v>73</v>
      </c>
      <c r="F19" s="161">
        <v>5.2</v>
      </c>
      <c r="G19" s="162">
        <f>H19/1.2</f>
        <v>61.6708333333333</v>
      </c>
      <c r="H19" s="162">
        <v>74.005</v>
      </c>
      <c r="I19" t="s" s="163">
        <v>64</v>
      </c>
      <c r="J19" s="164"/>
      <c r="K19" s="164"/>
      <c r="L19" s="164"/>
      <c r="M19" s="164"/>
      <c r="N19" s="164"/>
      <c r="O19" s="164"/>
      <c r="P19" t="s" s="165">
        <f>IF(SUM(J19:O19)=0,"",SUM(J19:O19))</f>
      </c>
      <c r="Q19" t="s" s="165">
        <f>IF(P19="","",(P19*D19))</f>
      </c>
      <c r="R19" t="s" s="165">
        <f>IF(P19="","",(P19*G19))</f>
      </c>
      <c r="S19" t="s" s="165">
        <f>IF(P19="","",(P19*H19))</f>
      </c>
      <c r="T19" s="166">
        <v>12</v>
      </c>
      <c r="U19" t="s" s="167">
        <v>93</v>
      </c>
      <c r="V19" s="168">
        <v>5.2</v>
      </c>
      <c r="W19" s="166">
        <v>12</v>
      </c>
      <c r="X19" s="166">
        <v>8</v>
      </c>
      <c r="Y19" s="166">
        <v>4</v>
      </c>
      <c r="Z19" s="166">
        <v>0</v>
      </c>
      <c r="AA19" s="166">
        <v>0</v>
      </c>
      <c r="AB19" s="166">
        <v>0</v>
      </c>
      <c r="AC19" s="112"/>
      <c r="AD19" t="s" s="173">
        <f>IF(P19="","",(P19*W19))</f>
      </c>
      <c r="AE19" t="s" s="173">
        <f>IF(P19="","",(P19*X19))</f>
      </c>
      <c r="AF19" t="s" s="173">
        <f>IF(P19="","",(P19*Y19))</f>
      </c>
      <c r="AG19" t="s" s="173">
        <f>IF(P19="","",(P19*Z19))</f>
      </c>
      <c r="AH19" t="s" s="173">
        <f>IF(P19="","",(P19*AA19))</f>
      </c>
      <c r="AI19" t="s" s="173">
        <f>IF(P19="","",(P19*AB19))</f>
      </c>
      <c r="AJ19" s="13"/>
      <c r="AK19" s="8"/>
      <c r="AL19" s="8"/>
    </row>
    <row r="20" ht="15" customHeight="1">
      <c r="A20" t="s" s="174">
        <v>94</v>
      </c>
      <c r="B20" s="172"/>
      <c r="C20" t="s" s="158">
        <v>62</v>
      </c>
      <c r="D20" s="159">
        <v>8</v>
      </c>
      <c r="E20" t="s" s="160">
        <v>95</v>
      </c>
      <c r="F20" s="161">
        <v>2.7</v>
      </c>
      <c r="G20" s="162">
        <f>H20/1.2</f>
        <v>35.5458333333333</v>
      </c>
      <c r="H20" s="162">
        <v>42.655</v>
      </c>
      <c r="I20" t="s" s="163">
        <v>64</v>
      </c>
      <c r="J20" s="164"/>
      <c r="K20" s="164"/>
      <c r="L20" s="164"/>
      <c r="M20" s="164"/>
      <c r="N20" s="164"/>
      <c r="O20" s="164"/>
      <c r="P20" t="s" s="165">
        <f>IF(SUM(J20:O20)=0,"",SUM(J20:O20))</f>
      </c>
      <c r="Q20" t="s" s="165">
        <f>IF(P20="","",(P20*D20))</f>
      </c>
      <c r="R20" t="s" s="165">
        <f>IF(P20="","",(P20*G20))</f>
      </c>
      <c r="S20" t="s" s="165">
        <f>IF(P20="","",(P20*H20))</f>
      </c>
      <c r="T20" s="166">
        <v>13</v>
      </c>
      <c r="U20" t="s" s="167">
        <v>96</v>
      </c>
      <c r="V20" s="168">
        <v>2.7</v>
      </c>
      <c r="W20" s="166">
        <v>8</v>
      </c>
      <c r="X20" s="166">
        <v>7</v>
      </c>
      <c r="Y20" s="166">
        <v>1</v>
      </c>
      <c r="Z20" s="166">
        <v>0</v>
      </c>
      <c r="AA20" s="166">
        <v>0</v>
      </c>
      <c r="AB20" s="166">
        <v>0</v>
      </c>
      <c r="AC20" s="112"/>
      <c r="AD20" t="s" s="173">
        <f>IF(P20="","",(P20*W20))</f>
      </c>
      <c r="AE20" t="s" s="173">
        <f>IF(P20="","",(P20*X20))</f>
      </c>
      <c r="AF20" t="s" s="173">
        <f>IF(P20="","",(P20*Y20))</f>
      </c>
      <c r="AG20" t="s" s="173">
        <f>IF(P20="","",(P20*Z20))</f>
      </c>
      <c r="AH20" t="s" s="173">
        <f>IF(P20="","",(P20*AA20))</f>
      </c>
      <c r="AI20" t="s" s="173">
        <f>IF(P20="","",(P20*AB20))</f>
      </c>
      <c r="AJ20" s="13"/>
      <c r="AK20" s="8"/>
      <c r="AL20" s="8"/>
    </row>
    <row r="21" ht="15" customHeight="1">
      <c r="A21" t="s" s="174">
        <v>97</v>
      </c>
      <c r="B21" s="157"/>
      <c r="C21" t="s" s="158">
        <v>62</v>
      </c>
      <c r="D21" s="159">
        <v>3</v>
      </c>
      <c r="E21" t="s" s="160">
        <v>98</v>
      </c>
      <c r="F21" s="161">
        <v>2.35</v>
      </c>
      <c r="G21" s="162">
        <f>H21/1.2</f>
        <v>32.8541666666667</v>
      </c>
      <c r="H21" s="162">
        <v>39.425</v>
      </c>
      <c r="I21" t="s" s="163">
        <v>64</v>
      </c>
      <c r="J21" s="164"/>
      <c r="K21" s="164"/>
      <c r="L21" s="164"/>
      <c r="M21" s="164"/>
      <c r="N21" s="164"/>
      <c r="O21" s="164"/>
      <c r="P21" t="s" s="165">
        <f>IF(SUM(J21:O21)=0,"",SUM(J21:O21))</f>
      </c>
      <c r="Q21" t="s" s="165">
        <f>IF(P21="","",(P21*D21))</f>
      </c>
      <c r="R21" t="s" s="165">
        <f>IF(P21="","",(P21*G21))</f>
      </c>
      <c r="S21" t="s" s="165">
        <f>IF(P21="","",(P21*H21))</f>
      </c>
      <c r="T21" s="166">
        <v>14</v>
      </c>
      <c r="U21" t="s" s="167">
        <v>99</v>
      </c>
      <c r="V21" s="168">
        <v>2.35</v>
      </c>
      <c r="W21" s="166">
        <v>3</v>
      </c>
      <c r="X21" s="166">
        <v>0</v>
      </c>
      <c r="Y21" s="166">
        <v>2</v>
      </c>
      <c r="Z21" s="166">
        <v>1</v>
      </c>
      <c r="AA21" s="166">
        <v>0</v>
      </c>
      <c r="AB21" s="166">
        <v>0</v>
      </c>
      <c r="AC21" s="112"/>
      <c r="AD21" t="s" s="173">
        <f>IF(P21="","",(P21*W21))</f>
      </c>
      <c r="AE21" t="s" s="173">
        <f>IF(P21="","",(P21*X21))</f>
      </c>
      <c r="AF21" t="s" s="173">
        <f>IF(P21="","",(P21*Y21))</f>
      </c>
      <c r="AG21" t="s" s="173">
        <f>IF(P21="","",(P21*Z21))</f>
      </c>
      <c r="AH21" t="s" s="173">
        <f>IF(P21="","",(P21*AA21))</f>
      </c>
      <c r="AI21" t="s" s="173">
        <f>IF(P21="","",(P21*AB21))</f>
      </c>
      <c r="AJ21" s="13"/>
      <c r="AK21" s="8"/>
      <c r="AL21" s="8"/>
    </row>
    <row r="22" ht="15" customHeight="1">
      <c r="A22" t="s" s="174">
        <v>100</v>
      </c>
      <c r="B22" s="157"/>
      <c r="C22" t="s" s="158">
        <v>62</v>
      </c>
      <c r="D22" s="159">
        <v>3</v>
      </c>
      <c r="E22" t="s" s="160">
        <v>67</v>
      </c>
      <c r="F22" s="161">
        <v>3.282</v>
      </c>
      <c r="G22" s="162">
        <f>H22/1.2</f>
        <v>44.8083333333333</v>
      </c>
      <c r="H22" s="162">
        <v>53.77</v>
      </c>
      <c r="I22" t="s" s="163">
        <v>64</v>
      </c>
      <c r="J22" s="164"/>
      <c r="K22" s="164"/>
      <c r="L22" s="164"/>
      <c r="M22" s="164"/>
      <c r="N22" s="164"/>
      <c r="O22" s="164"/>
      <c r="P22" t="s" s="165">
        <f>IF(SUM(J22:O22)=0,"",SUM(J22:O22))</f>
      </c>
      <c r="Q22" t="s" s="165">
        <f>IF(P22="","",(P22*D22))</f>
      </c>
      <c r="R22" t="s" s="165">
        <f>IF(P22="","",(P22*G22))</f>
      </c>
      <c r="S22" t="s" s="165">
        <f>IF(P22="","",(P22*H22))</f>
      </c>
      <c r="T22" s="166">
        <v>15</v>
      </c>
      <c r="U22" t="s" s="167">
        <v>101</v>
      </c>
      <c r="V22" s="168">
        <v>3.6</v>
      </c>
      <c r="W22" s="166">
        <v>12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12"/>
      <c r="AD22" t="s" s="173">
        <f>IF(P22="","",(P22*W22))</f>
      </c>
      <c r="AE22" t="s" s="173">
        <f>IF(P22="","",(P22*X22))</f>
      </c>
      <c r="AF22" t="s" s="173">
        <f>IF(P22="","",(P22*Y22))</f>
      </c>
      <c r="AG22" t="s" s="173">
        <f>IF(P22="","",(P22*Z22))</f>
      </c>
      <c r="AH22" t="s" s="173">
        <f>IF(P22="","",(P22*AA22))</f>
      </c>
      <c r="AI22" t="s" s="173">
        <f>IF(P22="","",(P22*AB22))</f>
      </c>
      <c r="AJ22" s="13"/>
      <c r="AK22" s="8"/>
      <c r="AL22" s="8"/>
    </row>
    <row r="23" ht="15" customHeight="1">
      <c r="A23" t="s" s="174">
        <v>102</v>
      </c>
      <c r="B23" s="172"/>
      <c r="C23" t="s" s="158">
        <v>62</v>
      </c>
      <c r="D23" s="159">
        <v>6</v>
      </c>
      <c r="E23" t="s" s="160">
        <v>98</v>
      </c>
      <c r="F23" s="161">
        <v>1.956</v>
      </c>
      <c r="G23" s="162">
        <f>H23/1.2</f>
        <v>30.2416666666667</v>
      </c>
      <c r="H23" s="162">
        <v>36.29</v>
      </c>
      <c r="I23" t="s" s="163">
        <v>64</v>
      </c>
      <c r="J23" s="164"/>
      <c r="K23" s="164"/>
      <c r="L23" s="164"/>
      <c r="M23" s="164"/>
      <c r="N23" s="164"/>
      <c r="O23" s="164"/>
      <c r="P23" t="s" s="165">
        <f>IF(SUM(J23:O23)=0,"",SUM(J23:O23))</f>
      </c>
      <c r="Q23" t="s" s="165">
        <f>IF(P23="","",(P23*D23))</f>
      </c>
      <c r="R23" t="s" s="165">
        <f>IF(P23="","",(P23*G23))</f>
      </c>
      <c r="S23" t="s" s="165">
        <f>IF(P23="","",(P23*H23))</f>
      </c>
      <c r="T23" s="166">
        <v>16</v>
      </c>
      <c r="U23" t="s" s="167">
        <v>103</v>
      </c>
      <c r="V23" s="168">
        <v>1.956</v>
      </c>
      <c r="W23" s="166">
        <v>15</v>
      </c>
      <c r="X23" s="166">
        <v>0</v>
      </c>
      <c r="Y23" s="166">
        <v>0</v>
      </c>
      <c r="Z23" s="166">
        <v>0</v>
      </c>
      <c r="AA23" s="166">
        <v>0</v>
      </c>
      <c r="AB23" s="166">
        <v>0</v>
      </c>
      <c r="AC23" s="112"/>
      <c r="AD23" t="s" s="173">
        <f>IF(P23="","",(P23*W23))</f>
      </c>
      <c r="AE23" t="s" s="173">
        <f>IF(P23="","",(P23*X23))</f>
      </c>
      <c r="AF23" t="s" s="173">
        <f>IF(P23="","",(P23*Y23))</f>
      </c>
      <c r="AG23" t="s" s="173">
        <f>IF(P23="","",(P23*Z23))</f>
      </c>
      <c r="AH23" t="s" s="173">
        <f>IF(P23="","",(P23*AA23))</f>
      </c>
      <c r="AI23" t="s" s="173">
        <f>IF(P23="","",(P23*AB23))</f>
      </c>
      <c r="AJ23" s="13"/>
      <c r="AK23" s="8"/>
      <c r="AL23" s="8"/>
    </row>
    <row r="24" ht="15" customHeight="1">
      <c r="A24" t="s" s="174">
        <v>104</v>
      </c>
      <c r="B24" s="157"/>
      <c r="C24" t="s" s="158">
        <v>62</v>
      </c>
      <c r="D24" s="159">
        <v>4</v>
      </c>
      <c r="E24" t="s" s="160">
        <v>67</v>
      </c>
      <c r="F24" s="161">
        <v>2.3</v>
      </c>
      <c r="G24" s="162">
        <f>H24/1.2</f>
        <v>29.0541666666667</v>
      </c>
      <c r="H24" s="162">
        <v>34.865</v>
      </c>
      <c r="I24" t="s" s="163">
        <v>64</v>
      </c>
      <c r="J24" s="164"/>
      <c r="K24" s="164"/>
      <c r="L24" s="164"/>
      <c r="M24" s="164"/>
      <c r="N24" s="164"/>
      <c r="O24" s="164"/>
      <c r="P24" t="s" s="165">
        <f>IF(SUM(J24:O24)=0,"",SUM(J24:O24))</f>
      </c>
      <c r="Q24" t="s" s="165">
        <f>IF(P24="","",(P24*D24))</f>
      </c>
      <c r="R24" t="s" s="165">
        <f>IF(P24="","",(P24*G24))</f>
      </c>
      <c r="S24" t="s" s="165">
        <f>IF(P24="","",(P24*H24))</f>
      </c>
      <c r="T24" s="166">
        <v>17</v>
      </c>
      <c r="U24" t="s" s="167">
        <v>105</v>
      </c>
      <c r="V24" s="168">
        <v>2.3</v>
      </c>
      <c r="W24" s="166">
        <v>4</v>
      </c>
      <c r="X24" s="166">
        <v>4</v>
      </c>
      <c r="Y24" s="166">
        <v>0</v>
      </c>
      <c r="Z24" s="166">
        <v>0</v>
      </c>
      <c r="AA24" s="166">
        <v>0</v>
      </c>
      <c r="AB24" s="166">
        <v>0</v>
      </c>
      <c r="AC24" s="112"/>
      <c r="AD24" t="s" s="173">
        <f>IF(P24="","",(P24*W24))</f>
      </c>
      <c r="AE24" t="s" s="173">
        <f>IF(P24="","",(P24*X24))</f>
      </c>
      <c r="AF24" t="s" s="173">
        <f>IF(P24="","",(P24*Y24))</f>
      </c>
      <c r="AG24" t="s" s="173">
        <f>IF(P24="","",(P24*Z24))</f>
      </c>
      <c r="AH24" t="s" s="173">
        <f>IF(P24="","",(P24*AA24))</f>
      </c>
      <c r="AI24" t="s" s="173">
        <f>IF(P24="","",(P24*AB24))</f>
      </c>
      <c r="AJ24" s="13"/>
      <c r="AK24" s="8"/>
      <c r="AL24" s="8"/>
    </row>
    <row r="25" ht="15" customHeight="1">
      <c r="A25" t="s" s="174">
        <v>106</v>
      </c>
      <c r="B25" s="157"/>
      <c r="C25" t="s" s="158">
        <v>62</v>
      </c>
      <c r="D25" s="159">
        <v>5</v>
      </c>
      <c r="E25" t="s" s="160">
        <v>98</v>
      </c>
      <c r="F25" s="161">
        <f t="shared" si="197" ref="F25:V25">2.16-0.09</f>
        <v>2.07</v>
      </c>
      <c r="G25" s="162">
        <f>H25/1.2</f>
        <v>26.5208333333333</v>
      </c>
      <c r="H25" s="162">
        <v>31.825</v>
      </c>
      <c r="I25" t="s" s="163">
        <v>64</v>
      </c>
      <c r="J25" s="164"/>
      <c r="K25" s="164"/>
      <c r="L25" s="164"/>
      <c r="M25" s="164"/>
      <c r="N25" s="164"/>
      <c r="O25" s="164"/>
      <c r="P25" t="s" s="165">
        <f>IF(SUM(J25:O25)=0,"",SUM(J25:O25))</f>
      </c>
      <c r="Q25" t="s" s="165">
        <f>IF(P25="","",(P25*D25))</f>
      </c>
      <c r="R25" t="s" s="165">
        <f>IF(P25="","",(P25*G25))</f>
      </c>
      <c r="S25" t="s" s="165">
        <f>IF(P25="","",(P25*H25))</f>
      </c>
      <c r="T25" s="166">
        <v>18</v>
      </c>
      <c r="U25" t="s" s="167">
        <v>107</v>
      </c>
      <c r="V25" s="168">
        <f t="shared" si="197"/>
        <v>2.07</v>
      </c>
      <c r="W25" s="166">
        <v>5</v>
      </c>
      <c r="X25" s="166">
        <v>5</v>
      </c>
      <c r="Y25" s="166">
        <v>0</v>
      </c>
      <c r="Z25" s="166">
        <v>0</v>
      </c>
      <c r="AA25" s="166">
        <v>0</v>
      </c>
      <c r="AB25" s="166">
        <v>0</v>
      </c>
      <c r="AC25" s="112"/>
      <c r="AD25" t="s" s="173">
        <f>IF(P25="","",(P25*W25))</f>
      </c>
      <c r="AE25" t="s" s="173">
        <f>IF(P25="","",(P25*X25))</f>
      </c>
      <c r="AF25" t="s" s="173">
        <f>IF(P25="","",(P25*Y25))</f>
      </c>
      <c r="AG25" t="s" s="173">
        <f>IF(P25="","",(P25*Z25))</f>
      </c>
      <c r="AH25" t="s" s="173">
        <f>IF(P25="","",(P25*AA25))</f>
      </c>
      <c r="AI25" t="s" s="173">
        <f>IF(P25="","",(P25*AB25))</f>
      </c>
      <c r="AJ25" s="13"/>
      <c r="AK25" s="8"/>
      <c r="AL25" s="176"/>
    </row>
    <row r="26" ht="15" customHeight="1">
      <c r="A26" t="s" s="174">
        <v>108</v>
      </c>
      <c r="B26" t="s" s="177">
        <v>109</v>
      </c>
      <c r="C26" t="s" s="158">
        <v>62</v>
      </c>
      <c r="D26" s="159">
        <v>5</v>
      </c>
      <c r="E26" t="s" s="160">
        <v>98</v>
      </c>
      <c r="F26" s="161">
        <v>2.389</v>
      </c>
      <c r="G26" s="162">
        <f>H26/1.2</f>
        <v>35.625</v>
      </c>
      <c r="H26" s="162">
        <v>42.75</v>
      </c>
      <c r="I26" t="s" s="163">
        <v>64</v>
      </c>
      <c r="J26" s="164"/>
      <c r="K26" s="164"/>
      <c r="L26" s="164"/>
      <c r="M26" s="164"/>
      <c r="N26" s="164"/>
      <c r="O26" s="164"/>
      <c r="P26" t="s" s="165">
        <f>IF(SUM(J26:O26)=0,"",SUM(J26:O26))</f>
      </c>
      <c r="Q26" t="s" s="165">
        <f>IF(P26="","",(P26*D26))</f>
      </c>
      <c r="R26" t="s" s="165">
        <f>IF(P26="","",(P26*G26))</f>
      </c>
      <c r="S26" t="s" s="165">
        <f>IF(P26="","",(P26*H26))</f>
      </c>
      <c r="T26" s="166">
        <v>19</v>
      </c>
      <c r="U26" t="s" s="167">
        <f>A26</f>
        <v>110</v>
      </c>
      <c r="V26" s="168">
        <f>F26</f>
        <v>2.389</v>
      </c>
      <c r="W26" s="166">
        <v>5</v>
      </c>
      <c r="X26" s="166">
        <v>3</v>
      </c>
      <c r="Y26" s="166">
        <v>2</v>
      </c>
      <c r="Z26" s="166">
        <v>0</v>
      </c>
      <c r="AA26" s="166">
        <v>0</v>
      </c>
      <c r="AB26" s="166">
        <v>0</v>
      </c>
      <c r="AC26" s="112"/>
      <c r="AD26" t="s" s="173">
        <f>IF(P26="","",(P26*W26))</f>
      </c>
      <c r="AE26" t="s" s="173">
        <f>IF(P26="","",(P26*X26))</f>
      </c>
      <c r="AF26" t="s" s="173">
        <f>IF(P26="","",(P26*Y26))</f>
      </c>
      <c r="AG26" t="s" s="173">
        <f>IF(P26="","",(P26*Z26))</f>
      </c>
      <c r="AH26" t="s" s="173">
        <f>IF(P26="","",(P26*AA26))</f>
      </c>
      <c r="AI26" t="s" s="173">
        <f>IF(P26="","",(P26*AB26))</f>
      </c>
      <c r="AJ26" s="13"/>
      <c r="AK26" s="8"/>
      <c r="AL26" s="178"/>
    </row>
    <row r="27" ht="15" customHeight="1">
      <c r="A27" t="s" s="174">
        <v>111</v>
      </c>
      <c r="B27" s="172"/>
      <c r="C27" t="s" s="158">
        <v>62</v>
      </c>
      <c r="D27" s="159">
        <v>12</v>
      </c>
      <c r="E27" t="s" s="160">
        <v>85</v>
      </c>
      <c r="F27" s="161">
        <v>1.1</v>
      </c>
      <c r="G27" s="162">
        <f>H27/1.2</f>
        <v>19.1583333333333</v>
      </c>
      <c r="H27" s="162">
        <v>22.99</v>
      </c>
      <c r="I27" t="s" s="163">
        <v>64</v>
      </c>
      <c r="J27" s="164"/>
      <c r="K27" s="164"/>
      <c r="L27" s="164"/>
      <c r="M27" s="164"/>
      <c r="N27" s="164"/>
      <c r="O27" s="164"/>
      <c r="P27" t="s" s="165">
        <f>IF(SUM(J27:O27)=0,"",SUM(J27:O27))</f>
      </c>
      <c r="Q27" t="s" s="165">
        <f>IF(P27="","",(P27*D27))</f>
      </c>
      <c r="R27" t="s" s="165">
        <f>IF(P27="","",(P27*G27))</f>
      </c>
      <c r="S27" t="s" s="165">
        <f>IF(P27="","",(P27*H27))</f>
      </c>
      <c r="T27" s="166">
        <v>19</v>
      </c>
      <c r="U27" t="s" s="167">
        <v>112</v>
      </c>
      <c r="V27" s="168">
        <v>1.1</v>
      </c>
      <c r="W27" s="166">
        <v>27</v>
      </c>
      <c r="X27" s="166">
        <v>0</v>
      </c>
      <c r="Y27" s="166">
        <v>0</v>
      </c>
      <c r="Z27" s="166">
        <v>0</v>
      </c>
      <c r="AA27" s="166">
        <v>0</v>
      </c>
      <c r="AB27" s="166">
        <v>0</v>
      </c>
      <c r="AC27" s="112"/>
      <c r="AD27" t="s" s="173">
        <f>IF(P27="","",(P27*W27))</f>
      </c>
      <c r="AE27" t="s" s="173">
        <f>IF(P27="","",(P27*X27))</f>
      </c>
      <c r="AF27" t="s" s="173">
        <f>IF(P27="","",(P27*Y27))</f>
      </c>
      <c r="AG27" t="s" s="173">
        <f>IF(P27="","",(P27*Z27))</f>
      </c>
      <c r="AH27" t="s" s="173">
        <f>IF(P27="","",(P27*AA27))</f>
      </c>
      <c r="AI27" t="s" s="173">
        <f>IF(P27="","",(P27*AB27))</f>
      </c>
      <c r="AJ27" s="13"/>
      <c r="AK27" s="8"/>
      <c r="AL27" s="179"/>
    </row>
    <row r="28" ht="15" customHeight="1">
      <c r="A28" t="s" s="174">
        <v>113</v>
      </c>
      <c r="B28" s="172"/>
      <c r="C28" t="s" s="158">
        <v>62</v>
      </c>
      <c r="D28" s="159">
        <v>1</v>
      </c>
      <c r="E28" t="s" s="160">
        <v>63</v>
      </c>
      <c r="F28" s="161">
        <v>1.74</v>
      </c>
      <c r="G28" s="162">
        <f>H28/1.2</f>
        <v>21.9291666666667</v>
      </c>
      <c r="H28" s="162">
        <v>26.315</v>
      </c>
      <c r="I28" t="s" s="163">
        <v>64</v>
      </c>
      <c r="J28" s="164"/>
      <c r="K28" s="164"/>
      <c r="L28" s="164"/>
      <c r="M28" s="164"/>
      <c r="N28" s="164"/>
      <c r="O28" s="164"/>
      <c r="P28" t="s" s="165">
        <f>IF(SUM(J28:O28)=0,"",SUM(J28:O28))</f>
      </c>
      <c r="Q28" t="s" s="165">
        <f>IF(P28="","",(P28*D28))</f>
      </c>
      <c r="R28" t="s" s="165">
        <f>IF(P28="","",(P28*G28))</f>
      </c>
      <c r="S28" t="s" s="165">
        <f>IF(P28="","",(P28*H28))</f>
      </c>
      <c r="T28" s="166">
        <v>20</v>
      </c>
      <c r="U28" t="s" s="167">
        <v>114</v>
      </c>
      <c r="V28" s="168">
        <v>1.74</v>
      </c>
      <c r="W28" s="166">
        <v>4</v>
      </c>
      <c r="X28" s="166">
        <v>1</v>
      </c>
      <c r="Y28" s="166">
        <v>0</v>
      </c>
      <c r="Z28" s="166">
        <v>0</v>
      </c>
      <c r="AA28" s="166">
        <v>0</v>
      </c>
      <c r="AB28" s="166">
        <v>0</v>
      </c>
      <c r="AC28" s="112"/>
      <c r="AD28" t="s" s="173">
        <f>IF(P28="","",(P28*W28))</f>
      </c>
      <c r="AE28" t="s" s="173">
        <f>IF(P28="","",(P28*X28))</f>
      </c>
      <c r="AF28" t="s" s="173">
        <f>IF(P28="","",(P28*Y28))</f>
      </c>
      <c r="AG28" t="s" s="173">
        <f>IF(P28="","",(P28*Z28))</f>
      </c>
      <c r="AH28" t="s" s="173">
        <f>IF(P28="","",(P28*AA28))</f>
      </c>
      <c r="AI28" t="s" s="173">
        <f>IF(P28="","",(P28*AB28))</f>
      </c>
      <c r="AJ28" s="13"/>
      <c r="AK28" s="8"/>
      <c r="AL28" s="8"/>
    </row>
    <row r="29" ht="15" customHeight="1">
      <c r="A29" t="s" s="156">
        <v>115</v>
      </c>
      <c r="B29" s="172"/>
      <c r="C29" t="s" s="158">
        <v>62</v>
      </c>
      <c r="D29" s="159">
        <v>4</v>
      </c>
      <c r="E29" t="s" s="160">
        <v>70</v>
      </c>
      <c r="F29" s="161">
        <v>1.702</v>
      </c>
      <c r="G29" s="162">
        <f>H29/1.2</f>
        <v>32.4583333333333</v>
      </c>
      <c r="H29" s="162">
        <v>38.95</v>
      </c>
      <c r="I29" t="s" s="163">
        <v>64</v>
      </c>
      <c r="J29" s="164"/>
      <c r="K29" s="164"/>
      <c r="L29" s="164"/>
      <c r="M29" s="164"/>
      <c r="N29" s="164"/>
      <c r="O29" s="164"/>
      <c r="P29" t="s" s="165">
        <f>IF(SUM(J29:O29)=0,"",SUM(J29:O29))</f>
      </c>
      <c r="Q29" t="s" s="165">
        <f>IF(P29="","",(P29*D29))</f>
      </c>
      <c r="R29" t="s" s="165">
        <f>IF(P29="","",(P29*G29))</f>
      </c>
      <c r="S29" t="s" s="165">
        <f>IF(P29="","",(P29*H29))</f>
      </c>
      <c r="T29" s="166">
        <v>21</v>
      </c>
      <c r="U29" t="s" s="167">
        <v>116</v>
      </c>
      <c r="V29" s="168">
        <v>1.702</v>
      </c>
      <c r="W29" s="166">
        <v>12</v>
      </c>
      <c r="X29" s="166">
        <v>2</v>
      </c>
      <c r="Y29" s="166">
        <v>0</v>
      </c>
      <c r="Z29" s="166">
        <v>0</v>
      </c>
      <c r="AA29" s="166">
        <v>0</v>
      </c>
      <c r="AB29" s="166">
        <v>0</v>
      </c>
      <c r="AC29" s="112"/>
      <c r="AD29" t="s" s="173">
        <f>IF(P29="","",(P29*W29))</f>
      </c>
      <c r="AE29" t="s" s="173">
        <f>IF(P29="","",(P29*X29))</f>
      </c>
      <c r="AF29" t="s" s="173">
        <f>IF(P29="","",(P29*Y29))</f>
      </c>
      <c r="AG29" t="s" s="173">
        <f>IF(P29="","",(P29*Z29))</f>
      </c>
      <c r="AH29" t="s" s="173">
        <f>IF(P29="","",(P29*AA29))</f>
      </c>
      <c r="AI29" t="s" s="173">
        <f>IF(P29="","",(P29*AB29))</f>
      </c>
      <c r="AJ29" s="13"/>
      <c r="AK29" s="8"/>
      <c r="AL29" s="8"/>
    </row>
    <row r="30" ht="15" customHeight="1">
      <c r="A30" t="s" s="171">
        <v>117</v>
      </c>
      <c r="B30" s="172"/>
      <c r="C30" t="s" s="158">
        <v>62</v>
      </c>
      <c r="D30" s="159">
        <v>30</v>
      </c>
      <c r="E30" t="s" s="160">
        <v>88</v>
      </c>
      <c r="F30" s="161">
        <v>1.268</v>
      </c>
      <c r="G30" s="162">
        <f>H30/1.2</f>
        <v>36.575</v>
      </c>
      <c r="H30" s="162">
        <v>43.89</v>
      </c>
      <c r="I30" t="s" s="163">
        <v>64</v>
      </c>
      <c r="J30" s="164"/>
      <c r="K30" s="164"/>
      <c r="L30" s="164"/>
      <c r="M30" s="164"/>
      <c r="N30" s="164"/>
      <c r="O30" s="164"/>
      <c r="P30" t="s" s="165">
        <f>IF(SUM(J30:O30)=0,"",SUM(J30:O30))</f>
      </c>
      <c r="Q30" t="s" s="165">
        <f>IF(P30="","",(P30*D30))</f>
      </c>
      <c r="R30" t="s" s="165">
        <f>IF(P30="","",(P30*G30))</f>
      </c>
      <c r="S30" t="s" s="165">
        <f>IF(P30="","",(P30*H30))</f>
      </c>
      <c r="T30" s="166">
        <v>22</v>
      </c>
      <c r="U30" t="s" s="167">
        <v>117</v>
      </c>
      <c r="V30" s="168">
        <v>1.268</v>
      </c>
      <c r="W30" s="166">
        <v>60</v>
      </c>
      <c r="X30" s="166">
        <v>0</v>
      </c>
      <c r="Y30" s="166">
        <v>0</v>
      </c>
      <c r="Z30" s="166">
        <v>0</v>
      </c>
      <c r="AA30" s="166">
        <v>0</v>
      </c>
      <c r="AB30" s="166">
        <v>0</v>
      </c>
      <c r="AC30" s="112"/>
      <c r="AD30" t="s" s="173">
        <f>IF(P30="","",(P30*W30))</f>
      </c>
      <c r="AE30" t="s" s="173">
        <f>IF(P30="","",(P30*X30))</f>
      </c>
      <c r="AF30" t="s" s="173">
        <f>IF(P30="","",(P30*Y30))</f>
      </c>
      <c r="AG30" t="s" s="173">
        <f>IF(P30="","",(P30*Z30))</f>
      </c>
      <c r="AH30" t="s" s="173">
        <f>IF(P30="","",(P30*AA30))</f>
      </c>
      <c r="AI30" t="s" s="173">
        <f>IF(P30="","",(P30*AB30))</f>
      </c>
      <c r="AJ30" s="13"/>
      <c r="AK30" s="8"/>
      <c r="AL30" s="8"/>
    </row>
    <row r="31" ht="15" customHeight="1">
      <c r="A31" t="s" s="174">
        <v>118</v>
      </c>
      <c r="B31" s="172"/>
      <c r="C31" t="s" s="158">
        <v>62</v>
      </c>
      <c r="D31" s="159">
        <v>12</v>
      </c>
      <c r="E31" t="s" s="160">
        <v>95</v>
      </c>
      <c r="F31" s="161">
        <v>2.63</v>
      </c>
      <c r="G31" s="162">
        <f>H31/1.2</f>
        <v>41.0083333333333</v>
      </c>
      <c r="H31" s="162">
        <v>49.21</v>
      </c>
      <c r="I31" t="s" s="163">
        <v>64</v>
      </c>
      <c r="J31" s="164"/>
      <c r="K31" s="164"/>
      <c r="L31" s="164"/>
      <c r="M31" s="164"/>
      <c r="N31" s="164"/>
      <c r="O31" s="164"/>
      <c r="P31" t="s" s="165">
        <f>IF(SUM(J31:O31)=0,"",SUM(J31:O31))</f>
      </c>
      <c r="Q31" t="s" s="165">
        <f>IF(P31="","",(P31*D31))</f>
      </c>
      <c r="R31" t="s" s="165">
        <f>IF(P31="","",(P31*G31))</f>
      </c>
      <c r="S31" t="s" s="165">
        <f>IF(P31="","",(P31*H31))</f>
      </c>
      <c r="T31" s="166">
        <v>23</v>
      </c>
      <c r="U31" t="s" s="167">
        <v>119</v>
      </c>
      <c r="V31" s="168">
        <v>2.63</v>
      </c>
      <c r="W31" s="166">
        <v>12</v>
      </c>
      <c r="X31" s="166">
        <v>12</v>
      </c>
      <c r="Y31" s="166">
        <v>0</v>
      </c>
      <c r="Z31" s="166">
        <v>0</v>
      </c>
      <c r="AA31" s="166">
        <v>0</v>
      </c>
      <c r="AB31" s="166">
        <v>0</v>
      </c>
      <c r="AC31" s="112"/>
      <c r="AD31" t="s" s="173">
        <f>IF(P31="","",(P31*W31))</f>
      </c>
      <c r="AE31" t="s" s="173">
        <f>IF(P31="","",(P31*X31))</f>
      </c>
      <c r="AF31" t="s" s="173">
        <f>IF(P31="","",(P31*Y31))</f>
      </c>
      <c r="AG31" t="s" s="173">
        <f>IF(P31="","",(P31*Z31))</f>
      </c>
      <c r="AH31" t="s" s="173">
        <f>IF(P31="","",(P31*AA31))</f>
      </c>
      <c r="AI31" t="s" s="173">
        <f>IF(P31="","",(P31*AB31))</f>
      </c>
      <c r="AJ31" s="13"/>
      <c r="AK31" s="8"/>
      <c r="AL31" s="8"/>
    </row>
    <row r="32" ht="15" customHeight="1">
      <c r="A32" t="s" s="174">
        <v>120</v>
      </c>
      <c r="B32" s="172"/>
      <c r="C32" t="s" s="158">
        <v>62</v>
      </c>
      <c r="D32" s="159">
        <v>12</v>
      </c>
      <c r="E32" t="s" s="160">
        <v>95</v>
      </c>
      <c r="F32" s="161">
        <v>3.115</v>
      </c>
      <c r="G32" s="162">
        <f>H32/1.2</f>
        <v>44.8083333333333</v>
      </c>
      <c r="H32" s="162">
        <v>53.77</v>
      </c>
      <c r="I32" t="s" s="163">
        <v>64</v>
      </c>
      <c r="J32" s="164"/>
      <c r="K32" s="164"/>
      <c r="L32" s="164"/>
      <c r="M32" s="164"/>
      <c r="N32" s="164"/>
      <c r="O32" s="164"/>
      <c r="P32" t="s" s="165">
        <f>IF(SUM(J32:O32)=0,"",SUM(J32:O32))</f>
      </c>
      <c r="Q32" t="s" s="165">
        <f>IF(P32="","",(P32*D32))</f>
      </c>
      <c r="R32" t="s" s="165">
        <f>IF(P32="","",(P32*G32))</f>
      </c>
      <c r="S32" t="s" s="165">
        <f>IF(P32="","",(P32*H32))</f>
      </c>
      <c r="T32" s="166">
        <v>24</v>
      </c>
      <c r="U32" t="s" s="167">
        <v>121</v>
      </c>
      <c r="V32" s="168">
        <v>3.115</v>
      </c>
      <c r="W32" s="166">
        <v>9</v>
      </c>
      <c r="X32" s="166">
        <v>9</v>
      </c>
      <c r="Y32" s="166">
        <v>3</v>
      </c>
      <c r="Z32" s="166">
        <v>0</v>
      </c>
      <c r="AA32" s="166">
        <v>0</v>
      </c>
      <c r="AB32" s="166">
        <v>0</v>
      </c>
      <c r="AC32" s="112"/>
      <c r="AD32" t="s" s="173">
        <f>IF(P32="","",(P32*W32))</f>
      </c>
      <c r="AE32" t="s" s="173">
        <f>IF(P32="","",(P32*X32))</f>
      </c>
      <c r="AF32" t="s" s="173">
        <f>IF(P32="","",(P32*Y32))</f>
      </c>
      <c r="AG32" t="s" s="173">
        <f>IF(P32="","",(P32*Z32))</f>
      </c>
      <c r="AH32" t="s" s="173">
        <f>IF(P32="","",(P32*AA32))</f>
      </c>
      <c r="AI32" t="s" s="173">
        <f>IF(P32="","",(P32*AB32))</f>
      </c>
      <c r="AJ32" s="13"/>
      <c r="AK32" s="8"/>
      <c r="AL32" s="8"/>
    </row>
    <row r="33" ht="15" customHeight="1">
      <c r="A33" t="s" s="174">
        <v>122</v>
      </c>
      <c r="B33" s="172"/>
      <c r="C33" t="s" s="158">
        <v>62</v>
      </c>
      <c r="D33" s="159">
        <v>15</v>
      </c>
      <c r="E33" t="s" s="160">
        <v>85</v>
      </c>
      <c r="F33" s="161">
        <v>2.6</v>
      </c>
      <c r="G33" s="162">
        <f>H33/1.2</f>
        <v>37.1291666666667</v>
      </c>
      <c r="H33" s="162">
        <v>44.555</v>
      </c>
      <c r="I33" t="s" s="163">
        <v>64</v>
      </c>
      <c r="J33" s="164"/>
      <c r="K33" s="164"/>
      <c r="L33" s="164"/>
      <c r="M33" s="164"/>
      <c r="N33" s="164"/>
      <c r="O33" s="164"/>
      <c r="P33" t="s" s="165">
        <f>IF(SUM(J33:O33)=0,"",SUM(J33:O33))</f>
      </c>
      <c r="Q33" t="s" s="165">
        <f>IF(P33="","",(P33*D33))</f>
      </c>
      <c r="R33" t="s" s="165">
        <f>IF(P33="","",(P33*G33))</f>
      </c>
      <c r="S33" t="s" s="165">
        <f>IF(P33="","",(P33*H33))</f>
      </c>
      <c r="T33" s="166">
        <v>25</v>
      </c>
      <c r="U33" t="s" s="167">
        <v>123</v>
      </c>
      <c r="V33" s="168">
        <v>2.6</v>
      </c>
      <c r="W33" s="166">
        <v>37</v>
      </c>
      <c r="X33" s="166">
        <v>5</v>
      </c>
      <c r="Y33" s="166">
        <v>0</v>
      </c>
      <c r="Z33" s="166">
        <v>0</v>
      </c>
      <c r="AA33" s="166">
        <v>0</v>
      </c>
      <c r="AB33" s="166">
        <v>0</v>
      </c>
      <c r="AC33" s="112"/>
      <c r="AD33" t="s" s="173">
        <f>IF(P33="","",(P33*W33))</f>
      </c>
      <c r="AE33" t="s" s="173">
        <f>IF(P33="","",(P33*X33))</f>
      </c>
      <c r="AF33" t="s" s="173">
        <f>IF(P33="","",(P33*Y33))</f>
      </c>
      <c r="AG33" t="s" s="173">
        <f>IF(P33="","",(P33*Z33))</f>
      </c>
      <c r="AH33" t="s" s="173">
        <f>IF(P33="","",(P33*AA33))</f>
      </c>
      <c r="AI33" t="s" s="173">
        <f>IF(P33="","",(P33*AB33))</f>
      </c>
      <c r="AJ33" s="13"/>
      <c r="AK33" s="8"/>
      <c r="AL33" s="8"/>
    </row>
    <row r="34" ht="15" customHeight="1">
      <c r="A34" t="s" s="174">
        <v>124</v>
      </c>
      <c r="B34" s="157"/>
      <c r="C34" t="s" s="158">
        <v>62</v>
      </c>
      <c r="D34" s="159">
        <v>7</v>
      </c>
      <c r="E34" t="s" s="160">
        <v>73</v>
      </c>
      <c r="F34" s="161">
        <v>2.4</v>
      </c>
      <c r="G34" s="162">
        <f>H34/1.2</f>
        <v>33.5666666666667</v>
      </c>
      <c r="H34" s="162">
        <v>40.28</v>
      </c>
      <c r="I34" t="s" s="163">
        <v>64</v>
      </c>
      <c r="J34" s="164"/>
      <c r="K34" s="164"/>
      <c r="L34" s="164"/>
      <c r="M34" s="164"/>
      <c r="N34" s="164"/>
      <c r="O34" s="164"/>
      <c r="P34" t="s" s="165">
        <f>IF(SUM(J34:O34)=0,"",SUM(J34:O34))</f>
      </c>
      <c r="Q34" t="s" s="165">
        <f>IF(P34="","",(P34*D34))</f>
      </c>
      <c r="R34" t="s" s="165">
        <f>IF(P34="","",(P34*G34))</f>
      </c>
      <c r="S34" t="s" s="165">
        <f>IF(P34="","",(P34*H34))</f>
      </c>
      <c r="T34" s="166">
        <v>26</v>
      </c>
      <c r="U34" t="s" s="167">
        <v>125</v>
      </c>
      <c r="V34" s="168">
        <v>2.4</v>
      </c>
      <c r="W34" s="166">
        <v>7</v>
      </c>
      <c r="X34" s="166">
        <v>7</v>
      </c>
      <c r="Y34" s="166">
        <v>0</v>
      </c>
      <c r="Z34" s="166">
        <v>0</v>
      </c>
      <c r="AA34" s="166">
        <v>0</v>
      </c>
      <c r="AB34" s="166">
        <v>0</v>
      </c>
      <c r="AC34" s="112"/>
      <c r="AD34" t="s" s="173">
        <f>IF(P34="","",(P34*W34))</f>
      </c>
      <c r="AE34" t="s" s="173">
        <f>IF(P34="","",(P34*X34))</f>
      </c>
      <c r="AF34" t="s" s="173">
        <f>IF(P34="","",(P34*Y34))</f>
      </c>
      <c r="AG34" t="s" s="173">
        <f>IF(P34="","",(P34*Z34))</f>
      </c>
      <c r="AH34" t="s" s="173">
        <f>IF(P34="","",(P34*AA34))</f>
      </c>
      <c r="AI34" t="s" s="173">
        <f>IF(P34="","",(P34*AB34))</f>
      </c>
      <c r="AJ34" s="13"/>
      <c r="AK34" s="8"/>
      <c r="AL34" s="8"/>
    </row>
    <row r="35" ht="15" customHeight="1">
      <c r="A35" t="s" s="174">
        <v>126</v>
      </c>
      <c r="B35" s="172"/>
      <c r="C35" t="s" s="158">
        <v>62</v>
      </c>
      <c r="D35" s="159">
        <v>5</v>
      </c>
      <c r="E35" t="s" s="160">
        <v>73</v>
      </c>
      <c r="F35" s="161">
        <v>3.752</v>
      </c>
      <c r="G35" s="162">
        <f>H35/1.2</f>
        <v>41.8</v>
      </c>
      <c r="H35" s="162">
        <v>50.16</v>
      </c>
      <c r="I35" t="s" s="163">
        <v>64</v>
      </c>
      <c r="J35" s="164"/>
      <c r="K35" s="164"/>
      <c r="L35" s="164"/>
      <c r="M35" s="164"/>
      <c r="N35" s="164"/>
      <c r="O35" s="164"/>
      <c r="P35" t="s" s="165">
        <f>IF(SUM(J35:O35)=0,"",SUM(J35:O35))</f>
      </c>
      <c r="Q35" t="s" s="165">
        <f>IF(P35="","",(P35*D35))</f>
      </c>
      <c r="R35" t="s" s="165">
        <f>IF(P35="","",(P35*G35))</f>
      </c>
      <c r="S35" t="s" s="165">
        <f>IF(P35="","",(P35*H35))</f>
      </c>
      <c r="T35" s="166">
        <v>27</v>
      </c>
      <c r="U35" t="s" s="167">
        <v>127</v>
      </c>
      <c r="V35" s="168">
        <v>3.752</v>
      </c>
      <c r="W35" s="166">
        <v>5</v>
      </c>
      <c r="X35" s="166">
        <v>0</v>
      </c>
      <c r="Y35" s="166">
        <v>1</v>
      </c>
      <c r="Z35" s="166">
        <v>4</v>
      </c>
      <c r="AA35" s="166">
        <v>0</v>
      </c>
      <c r="AB35" s="166">
        <v>0</v>
      </c>
      <c r="AC35" s="112"/>
      <c r="AD35" t="s" s="173">
        <f>IF(P35="","",(P35*W35))</f>
      </c>
      <c r="AE35" t="s" s="173">
        <f>IF(P35="","",(P35*X35))</f>
      </c>
      <c r="AF35" t="s" s="173">
        <f>IF(P35="","",(P35*Y35))</f>
      </c>
      <c r="AG35" t="s" s="173">
        <f>IF(P35="","",(P35*Z35))</f>
      </c>
      <c r="AH35" t="s" s="173">
        <f>IF(P35="","",(P35*AA35))</f>
      </c>
      <c r="AI35" t="s" s="173">
        <f>IF(P35="","",(P35*AB35))</f>
      </c>
      <c r="AJ35" s="13"/>
      <c r="AK35" s="8"/>
      <c r="AL35" s="8"/>
    </row>
    <row r="36" ht="15" customHeight="1">
      <c r="A36" t="s" s="174">
        <v>128</v>
      </c>
      <c r="B36" s="172"/>
      <c r="C36" t="s" s="158">
        <v>62</v>
      </c>
      <c r="D36" s="159">
        <v>1</v>
      </c>
      <c r="E36" t="s" s="160">
        <v>129</v>
      </c>
      <c r="F36" s="180"/>
      <c r="G36" s="162">
        <f>H36/1.2</f>
        <v>66.5</v>
      </c>
      <c r="H36" s="162">
        <v>79.8</v>
      </c>
      <c r="I36" t="s" s="163">
        <v>64</v>
      </c>
      <c r="J36" s="164"/>
      <c r="K36" s="164"/>
      <c r="L36" s="164"/>
      <c r="M36" s="164"/>
      <c r="N36" s="164"/>
      <c r="O36" s="164"/>
      <c r="P36" t="s" s="165">
        <f>IF(SUM(J36:O36)=0,"",SUM(J36:O36))</f>
      </c>
      <c r="Q36" t="s" s="165">
        <f>IF(P36="","",(P36*D36))</f>
      </c>
      <c r="R36" t="s" s="165">
        <f>IF(P36="","",(P36*G36))</f>
      </c>
      <c r="S36" t="s" s="165">
        <f>IF(P36="","",(P36*H36))</f>
      </c>
      <c r="T36" s="166">
        <v>28</v>
      </c>
      <c r="U36" t="s" s="167">
        <v>130</v>
      </c>
      <c r="V36" s="181"/>
      <c r="W36" s="166">
        <v>4</v>
      </c>
      <c r="X36" s="166">
        <v>0</v>
      </c>
      <c r="Y36" s="166">
        <v>0</v>
      </c>
      <c r="Z36" s="166">
        <v>0</v>
      </c>
      <c r="AA36" s="166">
        <v>0</v>
      </c>
      <c r="AB36" s="166">
        <v>0</v>
      </c>
      <c r="AC36" s="112"/>
      <c r="AD36" t="s" s="173">
        <f>IF(P36="","",(P36*W36))</f>
      </c>
      <c r="AE36" t="s" s="173">
        <f>IF(P36="","",(P36*X36))</f>
      </c>
      <c r="AF36" t="s" s="173">
        <f>IF(P36="","",(P36*Y36))</f>
      </c>
      <c r="AG36" t="s" s="173">
        <f>IF(P36="","",(P36*Z36))</f>
      </c>
      <c r="AH36" t="s" s="173">
        <f>IF(P36="","",(P36*AA36))</f>
      </c>
      <c r="AI36" t="s" s="173">
        <f>IF(P36="","",(P36*AB36))</f>
      </c>
      <c r="AJ36" s="13"/>
      <c r="AK36" s="8"/>
      <c r="AL36" s="8"/>
    </row>
    <row r="37" ht="14.25" customHeight="1">
      <c r="A37" s="182"/>
      <c r="B37" s="182"/>
      <c r="C37" s="182"/>
      <c r="D37" s="182"/>
      <c r="E37" s="182"/>
      <c r="F37" s="183"/>
      <c r="G37" s="183"/>
      <c r="H37" s="183"/>
      <c r="I37" s="184"/>
      <c r="J37" s="182"/>
      <c r="K37" s="182"/>
      <c r="L37" s="182"/>
      <c r="M37" s="182"/>
      <c r="N37" s="182"/>
      <c r="O37" s="182"/>
      <c r="P37" s="185"/>
      <c r="Q37" s="185"/>
      <c r="R37" s="185"/>
      <c r="S37" s="183"/>
      <c r="T37" s="186">
        <v>29</v>
      </c>
      <c r="U37" s="18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8"/>
    </row>
    <row r="38" ht="14.25" customHeight="1">
      <c r="A38" s="7"/>
      <c r="B38" s="7"/>
      <c r="C38" s="7"/>
      <c r="D38" s="7"/>
      <c r="E38" s="7"/>
      <c r="F38" s="188"/>
      <c r="G38" s="7"/>
      <c r="H38" s="7"/>
      <c r="I38" s="8"/>
      <c r="J38" s="7"/>
      <c r="K38" s="7"/>
      <c r="L38" s="7"/>
      <c r="M38" s="7"/>
      <c r="N38" s="7"/>
      <c r="O38" s="7"/>
      <c r="P38" s="189"/>
      <c r="Q38" s="189"/>
      <c r="R38" s="189"/>
      <c r="S38" s="188"/>
      <c r="T38" s="186">
        <v>30</v>
      </c>
      <c r="U38" s="190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  <c r="AL38" s="8"/>
    </row>
    <row r="39" ht="15.75" customHeight="1">
      <c r="A39" s="7"/>
      <c r="B39" s="7"/>
      <c r="C39" s="7"/>
      <c r="D39" s="7"/>
      <c r="E39" s="7"/>
      <c r="F39" s="188"/>
      <c r="G39" s="7"/>
      <c r="H39" s="7"/>
      <c r="I39" s="8"/>
      <c r="J39" s="7"/>
      <c r="K39" s="7"/>
      <c r="L39" s="7"/>
      <c r="M39" s="7"/>
      <c r="N39" s="7"/>
      <c r="O39" s="7"/>
      <c r="P39" s="189"/>
      <c r="Q39" s="189"/>
      <c r="R39" s="189"/>
      <c r="S39" s="188"/>
      <c r="T39" s="186">
        <v>31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/>
      <c r="AL39" s="8"/>
    </row>
    <row r="40" ht="14.25" customHeight="1">
      <c r="A40" s="7"/>
      <c r="B40" s="7"/>
      <c r="C40" s="7"/>
      <c r="D40" s="7"/>
      <c r="E40" s="7"/>
      <c r="F40" s="188"/>
      <c r="G40" s="7"/>
      <c r="H40" s="7"/>
      <c r="I40" s="8"/>
      <c r="J40" s="7"/>
      <c r="K40" s="7"/>
      <c r="L40" s="7"/>
      <c r="M40" s="7"/>
      <c r="N40" s="7"/>
      <c r="O40" s="7"/>
      <c r="P40" s="189"/>
      <c r="Q40" s="189"/>
      <c r="R40" s="189"/>
      <c r="S40" s="188"/>
      <c r="T40" s="186">
        <v>32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/>
      <c r="AL40" s="8"/>
    </row>
    <row r="41" ht="9" customHeight="1" hidden="1">
      <c r="A41" s="7"/>
      <c r="B41" s="7"/>
      <c r="C41" s="85"/>
      <c r="D41" t="s" s="191">
        <v>9</v>
      </c>
      <c r="E41" t="s" s="191">
        <v>10</v>
      </c>
      <c r="F41" s="192"/>
      <c r="G41" t="s" s="191">
        <v>11</v>
      </c>
      <c r="H41" t="s" s="191">
        <v>12</v>
      </c>
      <c r="I41" t="s" s="191">
        <v>13</v>
      </c>
      <c r="J41" s="191"/>
      <c r="K41" s="6"/>
      <c r="L41" s="7"/>
      <c r="M41" s="7"/>
      <c r="N41" s="7"/>
      <c r="O41" s="7"/>
      <c r="P41" s="189"/>
      <c r="Q41" s="189"/>
      <c r="R41" s="189"/>
      <c r="S41" s="188"/>
      <c r="T41" s="186">
        <v>33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/>
      <c r="AL41" s="8"/>
    </row>
    <row r="42" ht="14.25" customHeight="1" hidden="1">
      <c r="A42" s="7"/>
      <c r="B42" s="7"/>
      <c r="C42" s="7"/>
      <c r="D42" s="186">
        <f>SUM(AD8:AD36)</f>
        <v>0</v>
      </c>
      <c r="E42" s="186">
        <f>SUM(AE8:AE36)</f>
        <v>0</v>
      </c>
      <c r="F42" s="188"/>
      <c r="G42" s="186">
        <f>SUM(AF8:AF36)</f>
        <v>0</v>
      </c>
      <c r="H42" s="186">
        <f>SUM(AG8:AG36)</f>
        <v>0</v>
      </c>
      <c r="I42" s="193">
        <f>SUM(AH8:AH36)</f>
        <v>0</v>
      </c>
      <c r="J42" s="7"/>
      <c r="K42" s="7"/>
      <c r="L42" s="7"/>
      <c r="M42" s="7"/>
      <c r="N42" s="7"/>
      <c r="O42" s="7"/>
      <c r="P42" s="189"/>
      <c r="Q42" s="189"/>
      <c r="R42" s="189"/>
      <c r="S42" s="188"/>
      <c r="T42" s="186">
        <v>34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/>
      <c r="AL42" s="8"/>
    </row>
    <row r="43" ht="14.25" customHeight="1">
      <c r="A43" s="7"/>
      <c r="B43" s="7"/>
      <c r="C43" s="7"/>
      <c r="D43" s="7"/>
      <c r="E43" s="7"/>
      <c r="F43" s="188"/>
      <c r="G43" s="7"/>
      <c r="H43" s="7"/>
      <c r="I43" s="8"/>
      <c r="J43" s="7"/>
      <c r="K43" s="7"/>
      <c r="L43" s="7"/>
      <c r="M43" s="7"/>
      <c r="N43" s="7"/>
      <c r="O43" s="7"/>
      <c r="P43" s="189"/>
      <c r="Q43" s="189"/>
      <c r="R43" s="189"/>
      <c r="S43" s="188"/>
      <c r="T43" s="186">
        <v>35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/>
      <c r="AL43" s="8"/>
    </row>
    <row r="44" ht="14.25" customHeight="1">
      <c r="A44" s="7"/>
      <c r="B44" s="7"/>
      <c r="C44" s="7"/>
      <c r="D44" s="7"/>
      <c r="E44" s="7"/>
      <c r="F44" s="188"/>
      <c r="G44" s="7"/>
      <c r="H44" s="7"/>
      <c r="I44" s="8"/>
      <c r="J44" s="7"/>
      <c r="K44" s="7"/>
      <c r="L44" s="7"/>
      <c r="M44" s="7"/>
      <c r="N44" s="7"/>
      <c r="O44" s="7"/>
      <c r="P44" s="189"/>
      <c r="Q44" s="189"/>
      <c r="R44" s="189"/>
      <c r="S44" s="188"/>
      <c r="T44" s="186">
        <v>36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8"/>
    </row>
    <row r="45" ht="14.25" customHeight="1">
      <c r="A45" s="7"/>
      <c r="B45" s="7"/>
      <c r="C45" s="7"/>
      <c r="D45" s="7"/>
      <c r="E45" s="7"/>
      <c r="F45" s="188"/>
      <c r="G45" s="7"/>
      <c r="H45" s="7"/>
      <c r="I45" s="8"/>
      <c r="J45" s="7"/>
      <c r="K45" s="7"/>
      <c r="L45" s="7"/>
      <c r="M45" s="7"/>
      <c r="N45" s="7"/>
      <c r="O45" s="7"/>
      <c r="P45" s="7"/>
      <c r="Q45" s="7"/>
      <c r="R45" s="7"/>
      <c r="S45" s="7"/>
      <c r="T45" s="186">
        <v>37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/>
      <c r="AL45" s="8"/>
    </row>
    <row r="46" ht="14.25" customHeight="1">
      <c r="A46" s="7"/>
      <c r="B46" s="7"/>
      <c r="C46" s="7"/>
      <c r="D46" s="7"/>
      <c r="E46" s="7"/>
      <c r="F46" s="188"/>
      <c r="G46" s="7"/>
      <c r="H46" s="7"/>
      <c r="I46" s="8"/>
      <c r="J46" s="7"/>
      <c r="K46" s="7"/>
      <c r="L46" s="7"/>
      <c r="M46" s="7"/>
      <c r="N46" s="7"/>
      <c r="O46" s="7"/>
      <c r="P46" s="7"/>
      <c r="Q46" s="7"/>
      <c r="R46" s="7"/>
      <c r="S46" s="7"/>
      <c r="T46" s="186">
        <v>38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  <c r="AL46" s="8"/>
    </row>
    <row r="47" ht="14.25" customHeight="1">
      <c r="A47" s="7"/>
      <c r="B47" s="7"/>
      <c r="C47" s="7"/>
      <c r="D47" s="7"/>
      <c r="E47" s="7"/>
      <c r="F47" s="188"/>
      <c r="G47" s="7"/>
      <c r="H47" s="7"/>
      <c r="I47" s="8"/>
      <c r="J47" s="7"/>
      <c r="K47" s="7"/>
      <c r="L47" s="7"/>
      <c r="M47" s="7"/>
      <c r="N47" s="7"/>
      <c r="O47" s="7"/>
      <c r="P47" s="7"/>
      <c r="Q47" s="7"/>
      <c r="R47" s="7"/>
      <c r="S47" s="7"/>
      <c r="T47" s="186">
        <v>39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/>
      <c r="AL47" s="8"/>
    </row>
    <row r="48" ht="14.25" customHeight="1">
      <c r="A48" s="7"/>
      <c r="B48" s="7"/>
      <c r="C48" s="7"/>
      <c r="D48" s="7"/>
      <c r="E48" s="7"/>
      <c r="F48" s="188"/>
      <c r="G48" s="7"/>
      <c r="H48" s="7"/>
      <c r="I48" s="8"/>
      <c r="J48" s="7"/>
      <c r="K48" s="7"/>
      <c r="L48" s="7"/>
      <c r="M48" s="7"/>
      <c r="N48" s="7"/>
      <c r="O48" s="7"/>
      <c r="P48" s="7"/>
      <c r="Q48" s="7"/>
      <c r="R48" s="7"/>
      <c r="S48" s="7"/>
      <c r="T48" s="186">
        <v>40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8"/>
    </row>
    <row r="49" ht="14.25" customHeight="1">
      <c r="A49" s="7"/>
      <c r="B49" s="7"/>
      <c r="C49" s="7"/>
      <c r="D49" s="7"/>
      <c r="E49" s="7"/>
      <c r="F49" s="188"/>
      <c r="G49" s="7"/>
      <c r="H49" s="7"/>
      <c r="I49" s="8"/>
      <c r="J49" s="7"/>
      <c r="K49" s="7"/>
      <c r="L49" s="7"/>
      <c r="M49" s="7"/>
      <c r="N49" s="7"/>
      <c r="O49" s="7"/>
      <c r="P49" s="7"/>
      <c r="Q49" s="7"/>
      <c r="R49" s="7"/>
      <c r="S49" s="7"/>
      <c r="T49" s="186">
        <v>41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  <c r="AL49" s="8"/>
    </row>
    <row r="50" ht="14.25" customHeight="1">
      <c r="A50" s="7"/>
      <c r="B50" s="7"/>
      <c r="C50" s="7"/>
      <c r="D50" s="7"/>
      <c r="E50" s="7"/>
      <c r="F50" s="7"/>
      <c r="G50" s="7"/>
      <c r="H50" s="7"/>
      <c r="I50" s="8"/>
      <c r="J50" s="7"/>
      <c r="K50" s="7"/>
      <c r="L50" s="7"/>
      <c r="M50" s="7"/>
      <c r="N50" s="7"/>
      <c r="O50" s="7"/>
      <c r="P50" s="7"/>
      <c r="Q50" s="7"/>
      <c r="R50" s="7"/>
      <c r="S50" s="7"/>
      <c r="T50" s="186">
        <v>42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  <c r="AL50" s="8"/>
    </row>
    <row r="51" ht="14.25" customHeight="1">
      <c r="A51" s="7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  <c r="T51" s="186">
        <v>43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  <c r="AL51" s="8"/>
    </row>
    <row r="52" ht="14.25" customHeight="1">
      <c r="A52" s="7"/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7"/>
      <c r="O52" s="7"/>
      <c r="P52" s="7"/>
      <c r="Q52" s="7"/>
      <c r="R52" s="7"/>
      <c r="S52" s="7"/>
      <c r="T52" s="186">
        <v>44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  <c r="AL52" s="8"/>
    </row>
    <row r="53" ht="14.25" customHeight="1">
      <c r="A53" s="7"/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186">
        <v>45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  <c r="AL53" s="8"/>
    </row>
    <row r="54" ht="14.25" customHeight="1">
      <c r="A54" s="7"/>
      <c r="B54" s="7"/>
      <c r="C54" s="7"/>
      <c r="D54" s="7"/>
      <c r="E54" s="7"/>
      <c r="F54" s="7"/>
      <c r="G54" s="7"/>
      <c r="H54" s="7"/>
      <c r="I54" s="8"/>
      <c r="J54" s="7"/>
      <c r="K54" s="7"/>
      <c r="L54" s="7"/>
      <c r="M54" s="7"/>
      <c r="N54" s="7"/>
      <c r="O54" s="7"/>
      <c r="P54" s="7"/>
      <c r="Q54" s="7"/>
      <c r="R54" s="7"/>
      <c r="S54" s="7"/>
      <c r="T54" s="186">
        <v>46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8"/>
    </row>
    <row r="55" ht="14.25" customHeight="1">
      <c r="A55" s="7"/>
      <c r="B55" s="7"/>
      <c r="C55" s="7"/>
      <c r="D55" s="7"/>
      <c r="E55" s="7"/>
      <c r="F55" s="7"/>
      <c r="G55" s="7"/>
      <c r="H55" s="7"/>
      <c r="I55" s="8"/>
      <c r="J55" s="7"/>
      <c r="K55" s="7"/>
      <c r="L55" s="7"/>
      <c r="M55" s="7"/>
      <c r="N55" s="7"/>
      <c r="O55" s="7"/>
      <c r="P55" s="7"/>
      <c r="Q55" s="7"/>
      <c r="R55" s="7"/>
      <c r="S55" s="7"/>
      <c r="T55" s="186">
        <v>47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  <c r="AL55" s="8"/>
    </row>
    <row r="56" ht="14.25" customHeight="1">
      <c r="A56" s="7"/>
      <c r="B56" s="7"/>
      <c r="C56" s="7"/>
      <c r="D56" s="7"/>
      <c r="E56" s="7"/>
      <c r="F56" s="7"/>
      <c r="G56" s="7"/>
      <c r="H56" s="7"/>
      <c r="I56" s="8"/>
      <c r="J56" s="7"/>
      <c r="K56" s="7"/>
      <c r="L56" s="7"/>
      <c r="M56" s="7"/>
      <c r="N56" s="7"/>
      <c r="O56" s="7"/>
      <c r="P56" s="7"/>
      <c r="Q56" s="7"/>
      <c r="R56" s="7"/>
      <c r="S56" s="7"/>
      <c r="T56" s="186">
        <v>48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8"/>
      <c r="AL56" s="8"/>
    </row>
    <row r="57" ht="14.25" customHeight="1">
      <c r="A57" s="7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7"/>
      <c r="Q57" s="7"/>
      <c r="R57" s="7"/>
      <c r="S57" s="7"/>
      <c r="T57" s="186">
        <v>49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8"/>
      <c r="AL57" s="8"/>
    </row>
    <row r="58" ht="14.25" customHeight="1">
      <c r="A58" s="7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7"/>
      <c r="Q58" s="7"/>
      <c r="R58" s="7"/>
      <c r="S58" s="7"/>
      <c r="T58" s="186">
        <v>50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8"/>
      <c r="AL58" s="8"/>
    </row>
    <row r="59" ht="14.25" customHeight="1">
      <c r="A59" s="7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  <c r="O59" s="7"/>
      <c r="P59" s="7"/>
      <c r="Q59" s="7"/>
      <c r="R59" s="7"/>
      <c r="S59" s="7"/>
      <c r="T59" s="186">
        <v>51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/>
      <c r="AL59" s="8"/>
    </row>
    <row r="60" ht="14.25" customHeight="1">
      <c r="A60" s="7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7"/>
      <c r="Q60" s="7"/>
      <c r="R60" s="7"/>
      <c r="S60" s="7"/>
      <c r="T60" s="186">
        <v>52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8"/>
      <c r="AL60" s="8"/>
    </row>
    <row r="61" ht="14.25" customHeight="1">
      <c r="A61" s="7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7"/>
      <c r="P61" s="7"/>
      <c r="Q61" s="7"/>
      <c r="R61" s="7"/>
      <c r="S61" s="7"/>
      <c r="T61" s="186">
        <v>53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  <c r="AL61" s="8"/>
    </row>
    <row r="62" ht="14.25" customHeight="1">
      <c r="A62" s="7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7"/>
      <c r="Q62" s="7"/>
      <c r="R62" s="7"/>
      <c r="S62" s="7"/>
      <c r="T62" s="186">
        <v>54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8"/>
      <c r="AL62" s="8"/>
    </row>
    <row r="63" ht="14.25" customHeight="1">
      <c r="A63" s="7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7"/>
      <c r="Q63" s="7"/>
      <c r="R63" s="7"/>
      <c r="S63" s="7"/>
      <c r="T63" s="186">
        <v>55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8"/>
      <c r="AL63" s="8"/>
    </row>
    <row r="64" ht="14.25" customHeight="1">
      <c r="A64" s="7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7"/>
      <c r="Q64" s="7"/>
      <c r="R64" s="7"/>
      <c r="S64" s="7"/>
      <c r="T64" s="186">
        <v>56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8"/>
      <c r="AL64" s="8"/>
    </row>
    <row r="65" ht="14.25" customHeight="1">
      <c r="A65" s="7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7"/>
      <c r="N65" s="7"/>
      <c r="O65" s="7"/>
      <c r="P65" s="7"/>
      <c r="Q65" s="7"/>
      <c r="R65" s="7"/>
      <c r="S65" s="7"/>
      <c r="T65" s="186">
        <v>57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8"/>
      <c r="AL65" s="8"/>
    </row>
    <row r="66" ht="14.25" customHeight="1">
      <c r="A66" s="7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7"/>
      <c r="O66" s="7"/>
      <c r="P66" s="7"/>
      <c r="Q66" s="7"/>
      <c r="R66" s="7"/>
      <c r="S66" s="7"/>
      <c r="T66" s="186">
        <v>58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8"/>
      <c r="AL66" s="8"/>
    </row>
    <row r="67" ht="14.25" customHeight="1">
      <c r="A67" s="7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  <c r="O67" s="7"/>
      <c r="P67" s="7"/>
      <c r="Q67" s="7"/>
      <c r="R67" s="7"/>
      <c r="S67" s="7"/>
      <c r="T67" s="186">
        <v>59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8"/>
      <c r="AL67" s="8"/>
    </row>
    <row r="68" ht="14.25" customHeight="1">
      <c r="A68" s="7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7"/>
      <c r="N68" s="7"/>
      <c r="O68" s="7"/>
      <c r="P68" s="7"/>
      <c r="Q68" s="7"/>
      <c r="R68" s="7"/>
      <c r="S68" s="7"/>
      <c r="T68" s="186">
        <v>60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8"/>
    </row>
    <row r="69" ht="14.25" customHeight="1">
      <c r="A69" s="7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7"/>
      <c r="N69" s="7"/>
      <c r="O69" s="7"/>
      <c r="P69" s="7"/>
      <c r="Q69" s="7"/>
      <c r="R69" s="7"/>
      <c r="S69" s="7"/>
      <c r="T69" s="186">
        <v>61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8"/>
      <c r="AL69" s="8"/>
    </row>
    <row r="70" ht="14.25" customHeight="1">
      <c r="A70" s="7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7"/>
      <c r="N70" s="7"/>
      <c r="O70" s="7"/>
      <c r="P70" s="7"/>
      <c r="Q70" s="7"/>
      <c r="R70" s="7"/>
      <c r="S70" s="7"/>
      <c r="T70" s="186">
        <v>62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8"/>
      <c r="AL70" s="8"/>
    </row>
    <row r="71" ht="14.25" customHeight="1">
      <c r="A71" s="7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7"/>
      <c r="N71" s="7"/>
      <c r="O71" s="7"/>
      <c r="P71" s="7"/>
      <c r="Q71" s="7"/>
      <c r="R71" s="7"/>
      <c r="S71" s="7"/>
      <c r="T71" s="186">
        <v>63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8"/>
      <c r="AL71" s="8"/>
    </row>
    <row r="72" ht="14.25" customHeight="1">
      <c r="A72" s="7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7"/>
      <c r="N72" s="7"/>
      <c r="O72" s="7"/>
      <c r="P72" s="7"/>
      <c r="Q72" s="7"/>
      <c r="R72" s="7"/>
      <c r="S72" s="7"/>
      <c r="T72" s="186">
        <v>64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8"/>
      <c r="AL72" s="8"/>
    </row>
    <row r="73" ht="14.25" customHeight="1">
      <c r="A73" s="7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7"/>
      <c r="N73" s="7"/>
      <c r="O73" s="7"/>
      <c r="P73" s="7"/>
      <c r="Q73" s="7"/>
      <c r="R73" s="7"/>
      <c r="S73" s="7"/>
      <c r="T73" s="186">
        <v>65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"/>
      <c r="AL73" s="8"/>
    </row>
    <row r="74" ht="14.25" customHeight="1">
      <c r="A74" s="7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7"/>
      <c r="N74" s="7"/>
      <c r="O74" s="7"/>
      <c r="P74" s="7"/>
      <c r="Q74" s="7"/>
      <c r="R74" s="7"/>
      <c r="S74" s="7"/>
      <c r="T74" s="186">
        <v>66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8"/>
      <c r="AL74" s="8"/>
    </row>
    <row r="75" ht="14.25" customHeight="1">
      <c r="A75" s="7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  <c r="O75" s="7"/>
      <c r="P75" s="7"/>
      <c r="Q75" s="7"/>
      <c r="R75" s="7"/>
      <c r="S75" s="7"/>
      <c r="T75" s="186">
        <v>67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8"/>
      <c r="AL75" s="8"/>
    </row>
    <row r="76" ht="14.25" customHeight="1">
      <c r="A76" s="7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7"/>
      <c r="N76" s="7"/>
      <c r="O76" s="7"/>
      <c r="P76" s="7"/>
      <c r="Q76" s="7"/>
      <c r="R76" s="7"/>
      <c r="S76" s="7"/>
      <c r="T76" s="186">
        <v>68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8"/>
      <c r="AL76" s="8"/>
    </row>
    <row r="77" ht="14.25" customHeight="1">
      <c r="A77" s="7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  <c r="O77" s="7"/>
      <c r="P77" s="7"/>
      <c r="Q77" s="7"/>
      <c r="R77" s="7"/>
      <c r="S77" s="7"/>
      <c r="T77" s="186">
        <v>69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8"/>
      <c r="AL77" s="8"/>
    </row>
    <row r="78" ht="14.25" customHeight="1">
      <c r="A78" s="7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7"/>
      <c r="N78" s="7"/>
      <c r="O78" s="7"/>
      <c r="P78" s="7"/>
      <c r="Q78" s="7"/>
      <c r="R78" s="7"/>
      <c r="S78" s="7"/>
      <c r="T78" s="186">
        <v>70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8"/>
      <c r="AL78" s="8"/>
    </row>
    <row r="79" ht="14.25" customHeight="1">
      <c r="A79" s="7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7"/>
      <c r="O79" s="7"/>
      <c r="P79" s="7"/>
      <c r="Q79" s="7"/>
      <c r="R79" s="7"/>
      <c r="S79" s="7"/>
      <c r="T79" s="186">
        <v>71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8"/>
      <c r="AL79" s="8"/>
    </row>
    <row r="80" ht="14.25" customHeight="1">
      <c r="A80" s="7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7"/>
      <c r="O80" s="7"/>
      <c r="P80" s="7"/>
      <c r="Q80" s="7"/>
      <c r="R80" s="7"/>
      <c r="S80" s="7"/>
      <c r="T80" s="186">
        <v>72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8"/>
      <c r="AL80" s="8"/>
    </row>
    <row r="81" ht="14.25" customHeight="1">
      <c r="A81" s="7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7"/>
      <c r="O81" s="7"/>
      <c r="P81" s="7"/>
      <c r="Q81" s="7"/>
      <c r="R81" s="7"/>
      <c r="S81" s="7"/>
      <c r="T81" s="186">
        <v>73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8"/>
      <c r="AL81" s="8"/>
    </row>
    <row r="82" ht="14.25" customHeight="1">
      <c r="A82" s="7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7"/>
      <c r="O82" s="7"/>
      <c r="P82" s="7"/>
      <c r="Q82" s="7"/>
      <c r="R82" s="7"/>
      <c r="S82" s="7"/>
      <c r="T82" s="186">
        <v>74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8"/>
      <c r="AL82" s="8"/>
    </row>
    <row r="83" ht="14.25" customHeight="1">
      <c r="A83" s="7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7"/>
      <c r="N83" s="7"/>
      <c r="O83" s="7"/>
      <c r="P83" s="7"/>
      <c r="Q83" s="7"/>
      <c r="R83" s="7"/>
      <c r="S83" s="7"/>
      <c r="T83" s="186">
        <v>75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8"/>
      <c r="AL83" s="8"/>
    </row>
    <row r="84" ht="14.25" customHeight="1">
      <c r="A84" s="7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  <c r="O84" s="7"/>
      <c r="P84" s="7"/>
      <c r="Q84" s="7"/>
      <c r="R84" s="7"/>
      <c r="S84" s="7"/>
      <c r="T84" s="186">
        <v>76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8"/>
      <c r="AL84" s="8"/>
    </row>
    <row r="85" ht="14.25" customHeight="1">
      <c r="A85" s="7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  <c r="O85" s="7"/>
      <c r="P85" s="7"/>
      <c r="Q85" s="7"/>
      <c r="R85" s="7"/>
      <c r="S85" s="7"/>
      <c r="T85" s="186">
        <v>77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8"/>
      <c r="AL85" s="8"/>
    </row>
    <row r="86" ht="14.25" customHeight="1">
      <c r="A86" s="7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  <c r="O86" s="7"/>
      <c r="P86" s="7"/>
      <c r="Q86" s="7"/>
      <c r="R86" s="7"/>
      <c r="S86" s="7"/>
      <c r="T86" s="186">
        <v>78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8"/>
      <c r="AL86" s="8"/>
    </row>
    <row r="87" ht="14.25" customHeight="1">
      <c r="A87" s="7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  <c r="O87" s="7"/>
      <c r="P87" s="7"/>
      <c r="Q87" s="7"/>
      <c r="R87" s="7"/>
      <c r="S87" s="7"/>
      <c r="T87" s="186">
        <v>79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8"/>
      <c r="AL87" s="8"/>
    </row>
    <row r="88" ht="14.25" customHeight="1">
      <c r="A88" s="7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  <c r="O88" s="7"/>
      <c r="P88" s="7"/>
      <c r="Q88" s="7"/>
      <c r="R88" s="7"/>
      <c r="S88" s="7"/>
      <c r="T88" s="186">
        <v>80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8"/>
      <c r="AL88" s="8"/>
    </row>
    <row r="89" ht="14.25" customHeight="1">
      <c r="A89" s="7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  <c r="O89" s="7"/>
      <c r="P89" s="7"/>
      <c r="Q89" s="7"/>
      <c r="R89" s="7"/>
      <c r="S89" s="7"/>
      <c r="T89" s="186">
        <v>81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8"/>
      <c r="AL89" s="8"/>
    </row>
    <row r="90" ht="14.25" customHeight="1">
      <c r="A90" s="7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  <c r="O90" s="7"/>
      <c r="P90" s="7"/>
      <c r="Q90" s="7"/>
      <c r="R90" s="7"/>
      <c r="S90" s="7"/>
      <c r="T90" s="186">
        <v>82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8"/>
      <c r="AL90" s="8"/>
    </row>
    <row r="91" ht="14.25" customHeight="1">
      <c r="A91" s="7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  <c r="O91" s="7"/>
      <c r="P91" s="7"/>
      <c r="Q91" s="7"/>
      <c r="R91" s="7"/>
      <c r="S91" s="7"/>
      <c r="T91" s="186">
        <v>83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8"/>
      <c r="AL91" s="8"/>
    </row>
    <row r="92" ht="14.25" customHeight="1">
      <c r="A92" s="7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  <c r="O92" s="7"/>
      <c r="P92" s="7"/>
      <c r="Q92" s="7"/>
      <c r="R92" s="7"/>
      <c r="S92" s="7"/>
      <c r="T92" s="186">
        <v>84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8"/>
      <c r="AL92" s="8"/>
    </row>
    <row r="93" ht="14.25" customHeight="1">
      <c r="A93" s="7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  <c r="O93" s="7"/>
      <c r="P93" s="7"/>
      <c r="Q93" s="7"/>
      <c r="R93" s="7"/>
      <c r="S93" s="7"/>
      <c r="T93" s="186">
        <v>85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8"/>
      <c r="AL93" s="8"/>
    </row>
    <row r="94" ht="14.25" customHeight="1">
      <c r="A94" s="7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  <c r="O94" s="7"/>
      <c r="P94" s="7"/>
      <c r="Q94" s="7"/>
      <c r="R94" s="7"/>
      <c r="S94" s="7"/>
      <c r="T94" s="186">
        <v>86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8"/>
      <c r="AL94" s="8"/>
    </row>
    <row r="95" ht="14.25" customHeight="1">
      <c r="A95" s="7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186">
        <v>87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8"/>
    </row>
    <row r="96" ht="14.25" customHeight="1">
      <c r="A96" s="7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  <c r="O96" s="7"/>
      <c r="P96" s="7"/>
      <c r="Q96" s="7"/>
      <c r="R96" s="7"/>
      <c r="S96" s="7"/>
      <c r="T96" s="186">
        <v>88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8"/>
      <c r="AL96" s="8"/>
    </row>
    <row r="97" ht="14.25" customHeight="1">
      <c r="A97" s="7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186">
        <v>89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8"/>
      <c r="AL97" s="8"/>
    </row>
    <row r="98" ht="14.25" customHeight="1">
      <c r="A98" s="7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186">
        <v>90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8"/>
      <c r="AL98" s="8"/>
    </row>
    <row r="99" ht="14.25" customHeight="1">
      <c r="A99" s="7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  <c r="O99" s="7"/>
      <c r="P99" s="7"/>
      <c r="Q99" s="7"/>
      <c r="R99" s="7"/>
      <c r="S99" s="7"/>
      <c r="T99" s="186">
        <v>91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8"/>
      <c r="AL99" s="8"/>
    </row>
    <row r="100" ht="14.25" customHeight="1">
      <c r="A100" s="7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86">
        <v>92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8"/>
      <c r="AL100" s="8"/>
    </row>
    <row r="101" ht="14.25" customHeight="1">
      <c r="A101" s="7"/>
      <c r="B101" s="7"/>
      <c r="C101" s="7"/>
      <c r="D101" s="7"/>
      <c r="E101" s="7"/>
      <c r="F101" s="7"/>
      <c r="G101" s="7"/>
      <c r="H101" s="7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86">
        <v>93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8"/>
    </row>
    <row r="102" ht="14.25" customHeight="1">
      <c r="A102" s="7"/>
      <c r="B102" s="7"/>
      <c r="C102" s="7"/>
      <c r="D102" s="7"/>
      <c r="E102" s="7"/>
      <c r="F102" s="7"/>
      <c r="G102" s="7"/>
      <c r="H102" s="7"/>
      <c r="I102" s="8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186">
        <v>94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8"/>
      <c r="AL102" s="8"/>
    </row>
    <row r="103" ht="14.25" customHeight="1">
      <c r="A103" s="7"/>
      <c r="B103" s="7"/>
      <c r="C103" s="7"/>
      <c r="D103" s="7"/>
      <c r="E103" s="7"/>
      <c r="F103" s="7"/>
      <c r="G103" s="7"/>
      <c r="H103" s="7"/>
      <c r="I103" s="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186">
        <v>95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8"/>
      <c r="AL103" s="8"/>
    </row>
    <row r="104" ht="14.25" customHeight="1">
      <c r="A104" s="7"/>
      <c r="B104" s="7"/>
      <c r="C104" s="7"/>
      <c r="D104" s="7"/>
      <c r="E104" s="7"/>
      <c r="F104" s="7"/>
      <c r="G104" s="7"/>
      <c r="H104" s="7"/>
      <c r="I104" s="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86">
        <v>96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8"/>
      <c r="AL104" s="8"/>
    </row>
    <row r="105" ht="14.25" customHeight="1">
      <c r="A105" s="7"/>
      <c r="B105" s="7"/>
      <c r="C105" s="7"/>
      <c r="D105" s="7"/>
      <c r="E105" s="7"/>
      <c r="F105" s="7"/>
      <c r="G105" s="7"/>
      <c r="H105" s="7"/>
      <c r="I105" s="8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186">
        <v>97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8"/>
      <c r="AL105" s="8"/>
    </row>
    <row r="106" ht="14.25" customHeight="1">
      <c r="A106" s="7"/>
      <c r="B106" s="7"/>
      <c r="C106" s="7"/>
      <c r="D106" s="7"/>
      <c r="E106" s="7"/>
      <c r="F106" s="7"/>
      <c r="G106" s="7"/>
      <c r="H106" s="7"/>
      <c r="I106" s="8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86">
        <v>98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8"/>
      <c r="AL106" s="8"/>
    </row>
    <row r="107" ht="14.25" customHeight="1">
      <c r="A107" s="7"/>
      <c r="B107" s="7"/>
      <c r="C107" s="7"/>
      <c r="D107" s="7"/>
      <c r="E107" s="7"/>
      <c r="F107" s="7"/>
      <c r="G107" s="7"/>
      <c r="H107" s="7"/>
      <c r="I107" s="8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86">
        <v>99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8"/>
      <c r="AL107" s="8"/>
    </row>
    <row r="108" ht="14.25" customHeight="1">
      <c r="A108" s="7"/>
      <c r="B108" s="7"/>
      <c r="C108" s="7"/>
      <c r="D108" s="7"/>
      <c r="E108" s="7"/>
      <c r="F108" s="7"/>
      <c r="G108" s="7"/>
      <c r="H108" s="7"/>
      <c r="I108" s="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86">
        <v>100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8"/>
      <c r="AL108" s="8"/>
    </row>
    <row r="109" ht="14.25" customHeight="1">
      <c r="A109" s="7"/>
      <c r="B109" s="7"/>
      <c r="C109" s="7"/>
      <c r="D109" s="7"/>
      <c r="E109" s="7"/>
      <c r="F109" s="7"/>
      <c r="G109" s="7"/>
      <c r="H109" s="7"/>
      <c r="I109" s="8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8"/>
      <c r="AL109" s="8"/>
    </row>
    <row r="110" ht="14.25" customHeight="1">
      <c r="A110" s="7"/>
      <c r="B110" s="7"/>
      <c r="C110" s="7"/>
      <c r="D110" s="7"/>
      <c r="E110" s="7"/>
      <c r="F110" s="7"/>
      <c r="G110" s="7"/>
      <c r="H110" s="7"/>
      <c r="I110" s="8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8"/>
      <c r="AL110" s="8"/>
    </row>
    <row r="111" ht="14.25" customHeight="1">
      <c r="A111" s="7"/>
      <c r="B111" s="7"/>
      <c r="C111" s="7"/>
      <c r="D111" s="7"/>
      <c r="E111" s="7"/>
      <c r="F111" s="7"/>
      <c r="G111" s="7"/>
      <c r="H111" s="7"/>
      <c r="I111" s="8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"/>
      <c r="AL111" s="8"/>
    </row>
  </sheetData>
  <mergeCells count="37">
    <mergeCell ref="A6:B7"/>
    <mergeCell ref="C6:C7"/>
    <mergeCell ref="G6:G7"/>
    <mergeCell ref="K2:L2"/>
    <mergeCell ref="D4:J4"/>
    <mergeCell ref="I6:I7"/>
    <mergeCell ref="J6:J7"/>
    <mergeCell ref="K6:K7"/>
    <mergeCell ref="L6:L7"/>
    <mergeCell ref="Q6:Q7"/>
    <mergeCell ref="K4:L4"/>
    <mergeCell ref="P5:S5"/>
    <mergeCell ref="M3:N3"/>
    <mergeCell ref="M4:N4"/>
    <mergeCell ref="M1:N1"/>
    <mergeCell ref="S6:S7"/>
    <mergeCell ref="J5:O5"/>
    <mergeCell ref="R6:R7"/>
    <mergeCell ref="K3:L3"/>
    <mergeCell ref="P6:P7"/>
    <mergeCell ref="F6:F7"/>
    <mergeCell ref="H6:H7"/>
    <mergeCell ref="D1:J1"/>
    <mergeCell ref="D6:D7"/>
    <mergeCell ref="E6:E7"/>
    <mergeCell ref="M6:M7"/>
    <mergeCell ref="N6:N7"/>
    <mergeCell ref="O6:O7"/>
    <mergeCell ref="R1:R2"/>
    <mergeCell ref="M2:N2"/>
    <mergeCell ref="K1:L1"/>
    <mergeCell ref="A5:I5"/>
    <mergeCell ref="P4:Q4"/>
    <mergeCell ref="P3:Q3"/>
    <mergeCell ref="P1:Q2"/>
    <mergeCell ref="D2:J3"/>
    <mergeCell ref="A1:C4"/>
  </mergeCells>
  <conditionalFormatting sqref="U8:U9 A9 U11:U13">
    <cfRule type="cellIs" dxfId="0" priority="1" operator="lessThan" stopIfTrue="1">
      <formula>0</formula>
    </cfRule>
  </conditionalFormatting>
  <dataValidations count="1">
    <dataValidation type="list" allowBlank="1" showInputMessage="1" showErrorMessage="1" sqref="J8:O36">
      <formula1>"1,2,3,4,5,6,7,8,9,10,11,12,13,14,15,16,17,18,19,19,20,21,22,23,24,25,26,27,28,29,30,31,32,33,34,35,36,37,38,39,40,41,42,43,44,45,46,47,48,49,50,51,52,53,54,55,56,57,58,59,60,61,62,63,64,65,66,67,68,69,70,71,72,73,74,75,76,77,78,79,80,81,82,83,84,85,86,87"</formula1>
    </dataValidation>
  </dataValidations>
  <hyperlinks>
    <hyperlink ref="D4" r:id="rId1" location="" tooltip="" display="www.anatomic.sk/eshop"/>
    <hyperlink ref="I8" r:id="rId2" location="" tooltip="" display="VIEW"/>
    <hyperlink ref="I9" r:id="rId3" location="" tooltip="" display="VIEW"/>
    <hyperlink ref="I10" r:id="rId4" location="" tooltip="" display="VIEW"/>
    <hyperlink ref="I11" r:id="rId5" location="" tooltip="" display="VIEW"/>
    <hyperlink ref="I12" r:id="rId6" location="" tooltip="" display="VIEW"/>
    <hyperlink ref="I13" r:id="rId7" location="" tooltip="" display="VIEW"/>
    <hyperlink ref="I14" r:id="rId8" location="" tooltip="" display="VIEW"/>
    <hyperlink ref="I15" r:id="rId9" location="" tooltip="" display="VIEW"/>
    <hyperlink ref="I16" r:id="rId10" location="" tooltip="" display="VIEW"/>
    <hyperlink ref="I17" r:id="rId11" location="" tooltip="" display="VIEW"/>
    <hyperlink ref="I18" r:id="rId12" location="" tooltip="" display="VIEW"/>
    <hyperlink ref="I19" r:id="rId13" location="" tooltip="" display="VIEW"/>
    <hyperlink ref="I20" r:id="rId14" location="" tooltip="" display="VIEW"/>
    <hyperlink ref="I21" r:id="rId15" location="" tooltip="" display="VIEW"/>
    <hyperlink ref="I22" r:id="rId16" location="" tooltip="" display="VIEW"/>
    <hyperlink ref="I23" r:id="rId17" location="" tooltip="" display="VIEW"/>
    <hyperlink ref="I24" r:id="rId18" location="" tooltip="" display="VIEW"/>
    <hyperlink ref="I25" r:id="rId19" location="" tooltip="" display="VIEW"/>
    <hyperlink ref="I26" r:id="rId20" location="" tooltip="" display="VIEW"/>
    <hyperlink ref="I27" r:id="rId21" location="" tooltip="" display="VIEW"/>
    <hyperlink ref="I28" r:id="rId22" location="" tooltip="" display="VIEW"/>
    <hyperlink ref="I29" r:id="rId23" location="" tooltip="" display="VIEW"/>
    <hyperlink ref="I30" r:id="rId24" location="" tooltip="" display="VIEW"/>
    <hyperlink ref="I31" r:id="rId25" location="" tooltip="" display="VIEW"/>
    <hyperlink ref="I32" r:id="rId26" location="" tooltip="" display="VIEW"/>
    <hyperlink ref="I33" r:id="rId27" location="" tooltip="" display="VIEW"/>
    <hyperlink ref="I34" r:id="rId28" location="" tooltip="" display="VIEW"/>
    <hyperlink ref="I35" r:id="rId29" location="" tooltip="" display="VIEW"/>
    <hyperlink ref="I36" r:id="rId30" location="" tooltip="" display="VIEW"/>
  </hyperlinks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3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T171"/>
  <sheetViews>
    <sheetView workbookViewId="0" showGridLines="0" defaultGridColor="1"/>
  </sheetViews>
  <sheetFormatPr defaultColWidth="9.16667" defaultRowHeight="14.25" customHeight="1" outlineLevelRow="0" outlineLevelCol="0"/>
  <cols>
    <col min="1" max="1" width="21.3516" style="194" customWidth="1"/>
    <col min="2" max="2" width="7" style="194" customWidth="1"/>
    <col min="3" max="3" width="10.3516" style="194" customWidth="1"/>
    <col min="4" max="4" width="9.67188" style="194" customWidth="1"/>
    <col min="5" max="5" width="9" style="194" customWidth="1"/>
    <col min="6" max="7" width="7.85156" style="194" customWidth="1"/>
    <col min="8" max="8" width="13.6719" style="194" customWidth="1"/>
    <col min="9" max="9" width="10.3516" style="194" customWidth="1"/>
    <col min="10" max="10" width="9.17188" style="194" customWidth="1"/>
    <col min="11" max="11" width="9" style="194" customWidth="1"/>
    <col min="12" max="12" width="8.67188" style="194" customWidth="1"/>
    <col min="13" max="14" width="8.85156" style="194" customWidth="1"/>
    <col min="15" max="20" width="8.67188" style="194" customWidth="1"/>
    <col min="21" max="21" width="8.17188" style="194" customWidth="1"/>
    <col min="22" max="24" width="10.3516" style="194" customWidth="1"/>
    <col min="25" max="25" width="12" style="194" customWidth="1"/>
    <col min="26" max="44" hidden="1" width="9.16667" style="194" customWidth="1"/>
    <col min="45" max="45" width="12" style="194" customWidth="1"/>
    <col min="46" max="46" width="9.17188" style="194" customWidth="1"/>
    <col min="47" max="16384" width="9.17188" style="194" customWidth="1"/>
  </cols>
  <sheetData>
    <row r="1" ht="24" customHeight="1">
      <c r="A1" s="98"/>
      <c r="B1" s="98"/>
      <c r="C1" s="98"/>
      <c r="D1" s="99"/>
      <c r="E1" t="s" s="100">
        <v>32</v>
      </c>
      <c r="F1" s="101"/>
      <c r="G1" s="101"/>
      <c r="H1" s="101"/>
      <c r="I1" s="101"/>
      <c r="J1" s="101"/>
      <c r="K1" s="195"/>
      <c r="L1" t="s" s="196">
        <v>2</v>
      </c>
      <c r="M1" s="197"/>
      <c r="N1" s="197"/>
      <c r="O1" s="198"/>
      <c r="P1" s="199"/>
      <c r="Q1" t="s" s="200">
        <v>33</v>
      </c>
      <c r="R1" s="201"/>
      <c r="S1" s="202"/>
      <c r="T1" s="203">
        <f>SUM(V7:V153)</f>
        <v>0</v>
      </c>
      <c r="U1" s="204"/>
      <c r="V1" t="s" s="108">
        <v>34</v>
      </c>
      <c r="W1" s="109"/>
      <c r="X1" s="110">
        <f>'ORDER SUMMARY'!E23</f>
        <v>0</v>
      </c>
      <c r="Y1" s="111"/>
      <c r="Z1" s="205"/>
      <c r="AA1" s="205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3"/>
      <c r="AT1" s="7"/>
    </row>
    <row r="2" ht="24" customHeight="1">
      <c r="A2" s="98"/>
      <c r="B2" s="98"/>
      <c r="C2" s="98"/>
      <c r="D2" s="99"/>
      <c r="E2" t="s" s="113">
        <v>0</v>
      </c>
      <c r="F2" s="12"/>
      <c r="G2" s="12"/>
      <c r="H2" s="12"/>
      <c r="I2" s="12"/>
      <c r="J2" s="12"/>
      <c r="K2" s="206"/>
      <c r="L2" t="s" s="207">
        <f>IF(('ORDER SUMMARY'!B6)="","",('ORDER SUMMARY'!B6))</f>
      </c>
      <c r="M2" s="208"/>
      <c r="N2" s="208"/>
      <c r="O2" s="209"/>
      <c r="P2" s="199"/>
      <c r="Q2" t="s" s="200">
        <v>35</v>
      </c>
      <c r="R2" s="201"/>
      <c r="S2" s="202"/>
      <c r="T2" s="210">
        <f>SUM(W7:W153)</f>
        <v>0</v>
      </c>
      <c r="U2" s="202"/>
      <c r="V2" s="117"/>
      <c r="W2" s="118"/>
      <c r="X2" s="119"/>
      <c r="Y2" s="120"/>
      <c r="Z2" s="205"/>
      <c r="AA2" s="205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3"/>
      <c r="AT2" s="7"/>
    </row>
    <row r="3" ht="24" customHeight="1">
      <c r="A3" s="98"/>
      <c r="B3" s="98"/>
      <c r="C3" s="98"/>
      <c r="D3" s="99"/>
      <c r="E3" s="12"/>
      <c r="F3" s="12"/>
      <c r="G3" s="12"/>
      <c r="H3" s="12"/>
      <c r="I3" s="12"/>
      <c r="J3" s="12"/>
      <c r="K3" s="206"/>
      <c r="L3" t="s" s="207">
        <f>IF(('ORDER SUMMARY'!B7)="","",('ORDER SUMMARY'!B7))</f>
      </c>
      <c r="M3" s="208"/>
      <c r="N3" s="208"/>
      <c r="O3" s="209"/>
      <c r="P3" s="199"/>
      <c r="Q3" t="s" s="200">
        <v>131</v>
      </c>
      <c r="R3" s="201"/>
      <c r="S3" s="202"/>
      <c r="T3" s="211">
        <f>SUM(X7:X153)</f>
        <v>0</v>
      </c>
      <c r="U3" s="212"/>
      <c r="V3" t="s" s="122">
        <v>132</v>
      </c>
      <c r="W3" s="123"/>
      <c r="X3" s="124">
        <f>SUM(Y7:Y153)</f>
        <v>0</v>
      </c>
      <c r="Y3" s="125"/>
      <c r="Z3" s="205"/>
      <c r="AA3" s="205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3"/>
      <c r="AT3" s="7"/>
    </row>
    <row r="4" ht="24" customHeight="1">
      <c r="A4" s="126"/>
      <c r="B4" s="126"/>
      <c r="C4" s="126"/>
      <c r="D4" s="127"/>
      <c r="E4" t="s" s="128">
        <v>38</v>
      </c>
      <c r="F4" s="129"/>
      <c r="G4" s="129"/>
      <c r="H4" s="129"/>
      <c r="I4" s="129"/>
      <c r="J4" s="129"/>
      <c r="K4" s="213"/>
      <c r="L4" t="s" s="207">
        <f>IF(('ORDER SUMMARY'!B8)="","",('ORDER SUMMARY'!B8))</f>
      </c>
      <c r="M4" s="208"/>
      <c r="N4" s="208"/>
      <c r="O4" s="209"/>
      <c r="P4" s="214"/>
      <c r="Q4" t="s" s="200">
        <v>133</v>
      </c>
      <c r="R4" s="201"/>
      <c r="S4" s="202"/>
      <c r="T4" t="s" s="200">
        <f>IF(X1&gt;0,((1-X1)*T3),"0")</f>
        <v>40</v>
      </c>
      <c r="U4" s="212"/>
      <c r="V4" t="s" s="122">
        <v>39</v>
      </c>
      <c r="W4" s="123"/>
      <c r="X4" t="s" s="131">
        <f>IF(X1&gt;0,((1-X1)*X3),"0")</f>
        <v>40</v>
      </c>
      <c r="Y4" s="132"/>
      <c r="Z4" s="205"/>
      <c r="AA4" s="205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3"/>
      <c r="AT4" s="7"/>
    </row>
    <row r="5" ht="24.75" customHeight="1">
      <c r="A5" t="s" s="133">
        <v>41</v>
      </c>
      <c r="B5" s="134"/>
      <c r="C5" s="134"/>
      <c r="D5" s="134"/>
      <c r="E5" s="134"/>
      <c r="F5" s="134"/>
      <c r="G5" s="134"/>
      <c r="H5" s="134"/>
      <c r="I5" s="134"/>
      <c r="J5" s="134"/>
      <c r="K5" t="s" s="135">
        <v>42</v>
      </c>
      <c r="L5" s="215"/>
      <c r="M5" s="215"/>
      <c r="N5" s="215"/>
      <c r="O5" s="215"/>
      <c r="P5" s="216"/>
      <c r="Q5" s="136"/>
      <c r="R5" s="136"/>
      <c r="S5" s="136"/>
      <c r="T5" s="136"/>
      <c r="U5" s="136"/>
      <c r="V5" t="s" s="137">
        <v>43</v>
      </c>
      <c r="W5" s="138"/>
      <c r="X5" s="138"/>
      <c r="Y5" s="138"/>
      <c r="Z5" s="112"/>
      <c r="AA5" s="112"/>
      <c r="AB5" s="112"/>
      <c r="AC5" s="112"/>
      <c r="AD5" s="146"/>
      <c r="AE5" s="146"/>
      <c r="AF5" s="146"/>
      <c r="AG5" s="146"/>
      <c r="AH5" s="146"/>
      <c r="AI5" s="146"/>
      <c r="AJ5" s="146"/>
      <c r="AK5" s="112"/>
      <c r="AL5" s="146"/>
      <c r="AM5" s="146"/>
      <c r="AN5" s="146"/>
      <c r="AO5" s="146"/>
      <c r="AP5" s="146"/>
      <c r="AQ5" s="146"/>
      <c r="AR5" s="146"/>
      <c r="AS5" s="13"/>
      <c r="AT5" s="7"/>
    </row>
    <row r="6" ht="57.75" customHeight="1">
      <c r="A6" t="s" s="217">
        <v>4</v>
      </c>
      <c r="B6" t="s" s="142">
        <v>134</v>
      </c>
      <c r="C6" s="150"/>
      <c r="D6" t="s" s="141">
        <v>44</v>
      </c>
      <c r="E6" t="s" s="218">
        <v>45</v>
      </c>
      <c r="F6" t="s" s="142">
        <v>46</v>
      </c>
      <c r="G6" t="s" s="218">
        <v>47</v>
      </c>
      <c r="H6" t="s" s="218">
        <v>48</v>
      </c>
      <c r="I6" t="s" s="218">
        <v>49</v>
      </c>
      <c r="J6" t="s" s="218">
        <v>50</v>
      </c>
      <c r="K6" t="s" s="113">
        <v>51</v>
      </c>
      <c r="L6" t="s" s="113">
        <v>52</v>
      </c>
      <c r="M6" t="s" s="113">
        <v>53</v>
      </c>
      <c r="N6" t="s" s="113">
        <v>135</v>
      </c>
      <c r="O6" t="s" s="113">
        <v>136</v>
      </c>
      <c r="P6" t="s" s="113">
        <v>137</v>
      </c>
      <c r="Q6" t="s" s="113">
        <v>138</v>
      </c>
      <c r="R6" t="s" s="113">
        <v>139</v>
      </c>
      <c r="S6" t="s" s="113">
        <v>55</v>
      </c>
      <c r="T6" t="s" s="113">
        <v>140</v>
      </c>
      <c r="U6" t="s" s="113">
        <v>54</v>
      </c>
      <c r="V6" t="s" s="219">
        <v>57</v>
      </c>
      <c r="W6" t="s" s="219">
        <v>58</v>
      </c>
      <c r="X6" t="s" s="219">
        <v>59</v>
      </c>
      <c r="Y6" t="s" s="220">
        <v>60</v>
      </c>
      <c r="Z6" s="112"/>
      <c r="AA6" s="112"/>
      <c r="AB6" s="154"/>
      <c r="AC6" s="154"/>
      <c r="AD6" t="s" s="155">
        <v>9</v>
      </c>
      <c r="AE6" t="s" s="155">
        <v>141</v>
      </c>
      <c r="AF6" t="s" s="155">
        <v>10</v>
      </c>
      <c r="AG6" t="s" s="155">
        <v>11</v>
      </c>
      <c r="AH6" t="s" s="155">
        <v>12</v>
      </c>
      <c r="AI6" t="s" s="155">
        <v>13</v>
      </c>
      <c r="AJ6" t="s" s="155">
        <v>14</v>
      </c>
      <c r="AK6" s="112"/>
      <c r="AL6" t="s" s="155">
        <v>9</v>
      </c>
      <c r="AM6" t="s" s="155">
        <v>141</v>
      </c>
      <c r="AN6" t="s" s="155">
        <v>10</v>
      </c>
      <c r="AO6" t="s" s="155">
        <v>11</v>
      </c>
      <c r="AP6" t="s" s="155">
        <v>12</v>
      </c>
      <c r="AQ6" t="s" s="155">
        <v>13</v>
      </c>
      <c r="AR6" t="s" s="155">
        <v>14</v>
      </c>
      <c r="AS6" s="13"/>
      <c r="AT6" s="7"/>
    </row>
    <row r="7" ht="15" customHeight="1">
      <c r="A7" t="s" s="221">
        <v>142</v>
      </c>
      <c r="B7" s="222"/>
      <c r="C7" s="223"/>
      <c r="D7" t="s" s="224">
        <v>143</v>
      </c>
      <c r="E7" s="225">
        <v>2</v>
      </c>
      <c r="F7" t="s" s="226">
        <v>129</v>
      </c>
      <c r="G7" s="227">
        <v>3.71</v>
      </c>
      <c r="H7" s="228">
        <v>121.125</v>
      </c>
      <c r="I7" s="228">
        <f>H7*1.2</f>
        <v>145.35</v>
      </c>
      <c r="J7" t="s" s="229">
        <v>64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t="s" s="165">
        <f>IF(SUM(K7:U7)=0,"",SUM(K7:U7))</f>
      </c>
      <c r="W7" t="s" s="165">
        <f>IF(V7="","",(V7*E7))</f>
      </c>
      <c r="X7" t="s" s="165">
        <f>IF(V7="","",(V7*H7))</f>
      </c>
      <c r="Y7" t="s" s="230">
        <f>IF(V7="","",(V7*I7))</f>
      </c>
      <c r="Z7" s="166">
        <v>1</v>
      </c>
      <c r="AA7" s="112"/>
      <c r="AB7" t="s" s="167">
        <v>144</v>
      </c>
      <c r="AC7" s="168">
        <f>G7</f>
        <v>3.71</v>
      </c>
      <c r="AD7" s="169">
        <v>14</v>
      </c>
      <c r="AE7" s="169">
        <v>0</v>
      </c>
      <c r="AF7" s="169">
        <v>0</v>
      </c>
      <c r="AG7" s="169">
        <v>0</v>
      </c>
      <c r="AH7" s="169">
        <v>0</v>
      </c>
      <c r="AI7" s="169">
        <v>0</v>
      </c>
      <c r="AJ7" s="169">
        <v>0</v>
      </c>
      <c r="AK7" s="112"/>
      <c r="AL7" t="s" s="170">
        <f>IF(V7="","",(V7*AD7))</f>
      </c>
      <c r="AM7" t="s" s="170">
        <f>IF(W7="","",(W7*AE7))</f>
      </c>
      <c r="AN7" t="s" s="170">
        <f>IF(V7="","",(V7*AF7))</f>
      </c>
      <c r="AO7" t="s" s="170">
        <f>IF(V7="","",(V7*AG7))</f>
      </c>
      <c r="AP7" t="s" s="170">
        <f>IF(V7="","",(V7*AH7))</f>
      </c>
      <c r="AQ7" t="s" s="170">
        <f>IF(V7="","",(V7*AI7))</f>
      </c>
      <c r="AR7" t="s" s="170">
        <f>IF(V7="","",(V7*AJ7))</f>
      </c>
      <c r="AS7" s="13"/>
      <c r="AT7" s="7"/>
    </row>
    <row r="8" ht="15" customHeight="1">
      <c r="A8" t="s" s="231">
        <v>145</v>
      </c>
      <c r="B8" s="232"/>
      <c r="C8" s="223"/>
      <c r="D8" t="s" s="224">
        <v>143</v>
      </c>
      <c r="E8" s="225">
        <v>2</v>
      </c>
      <c r="F8" t="s" s="226">
        <v>129</v>
      </c>
      <c r="G8" s="227">
        <v>3.25</v>
      </c>
      <c r="H8" s="228">
        <v>106.083333333333</v>
      </c>
      <c r="I8" s="228">
        <f>H8*1.2</f>
        <v>127.3</v>
      </c>
      <c r="J8" t="s" s="229">
        <v>64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t="s" s="165">
        <f>IF(SUM(K8:U8)=0,"",SUM(K8:U8))</f>
      </c>
      <c r="W8" t="s" s="165">
        <f>IF(V8="","",(V8*E8))</f>
      </c>
      <c r="X8" t="s" s="165">
        <f>IF(V8="","",(V8*H8))</f>
      </c>
      <c r="Y8" t="s" s="230">
        <f>IF(V8="","",(V8*I8))</f>
      </c>
      <c r="Z8" s="166">
        <v>2</v>
      </c>
      <c r="AA8" s="112"/>
      <c r="AB8" t="s" s="167">
        <v>145</v>
      </c>
      <c r="AC8" s="168">
        <v>3.25</v>
      </c>
      <c r="AD8" s="166">
        <v>12</v>
      </c>
      <c r="AE8" s="166">
        <v>0</v>
      </c>
      <c r="AF8" s="166">
        <v>0</v>
      </c>
      <c r="AG8" s="166">
        <v>0</v>
      </c>
      <c r="AH8" s="166">
        <v>0</v>
      </c>
      <c r="AI8" s="166">
        <v>0</v>
      </c>
      <c r="AJ8" s="166">
        <v>0</v>
      </c>
      <c r="AK8" s="112"/>
      <c r="AL8" t="s" s="173">
        <f>IF(V8="","",(V8*AD8))</f>
      </c>
      <c r="AM8" t="s" s="173">
        <f>IF(W8="","",(W8*AE8))</f>
      </c>
      <c r="AN8" t="s" s="173">
        <f>IF(V8="","",(V8*AF8))</f>
      </c>
      <c r="AO8" t="s" s="173">
        <f>IF(V8="","",(V8*AG8))</f>
      </c>
      <c r="AP8" t="s" s="173">
        <f>IF(V8="","",(V8*AH8))</f>
      </c>
      <c r="AQ8" t="s" s="173">
        <f>IF(V8="","",(V8*AI8))</f>
      </c>
      <c r="AR8" t="s" s="173">
        <f>IF(V8="","",(V8*AJ8))</f>
      </c>
      <c r="AS8" s="13"/>
      <c r="AT8" s="7"/>
    </row>
    <row r="9" ht="15" customHeight="1">
      <c r="A9" t="s" s="231">
        <v>146</v>
      </c>
      <c r="B9" t="s" s="233">
        <v>147</v>
      </c>
      <c r="C9" s="223"/>
      <c r="D9" t="s" s="224">
        <v>143</v>
      </c>
      <c r="E9" s="225">
        <v>2</v>
      </c>
      <c r="F9" t="s" s="226">
        <v>129</v>
      </c>
      <c r="G9" s="227">
        <v>3.25</v>
      </c>
      <c r="H9" s="228">
        <v>114.791666666667</v>
      </c>
      <c r="I9" s="228">
        <f>H9*1.2</f>
        <v>137.75</v>
      </c>
      <c r="J9" t="s" s="229">
        <v>64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t="s" s="165">
        <f>IF(SUM(K9:U9)=0,"",SUM(K9:U9))</f>
      </c>
      <c r="W9" t="s" s="165">
        <f>IF(V9="","",(V9*E9))</f>
      </c>
      <c r="X9" t="s" s="165">
        <f>IF(V9="","",(V9*H9))</f>
      </c>
      <c r="Y9" t="s" s="230">
        <f>IF(V9="","",(V9*I9))</f>
      </c>
      <c r="Z9" s="166">
        <v>3</v>
      </c>
      <c r="AA9" s="112"/>
      <c r="AB9" t="s" s="167">
        <v>145</v>
      </c>
      <c r="AC9" s="168">
        <f>G9</f>
        <v>3.25</v>
      </c>
      <c r="AD9" s="166">
        <v>12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12"/>
      <c r="AL9" t="s" s="173">
        <f>IF(V9="","",(V9*AD9))</f>
      </c>
      <c r="AM9" t="s" s="173">
        <f>IF(W9="","",(W9*AE9))</f>
      </c>
      <c r="AN9" t="s" s="173">
        <f>IF(V9="","",(V9*AF9))</f>
      </c>
      <c r="AO9" t="s" s="173">
        <f>IF(V9="","",(V9*AG9))</f>
      </c>
      <c r="AP9" t="s" s="173">
        <f>IF(V9="","",(V9*AH9))</f>
      </c>
      <c r="AQ9" t="s" s="173">
        <f>IF(V9="","",(V9*AI9))</f>
      </c>
      <c r="AR9" t="s" s="173">
        <f>IF(V9="","",(V9*AJ9))</f>
      </c>
      <c r="AS9" s="13"/>
      <c r="AT9" s="7"/>
    </row>
    <row r="10" ht="15" customHeight="1">
      <c r="A10" t="s" s="231">
        <v>148</v>
      </c>
      <c r="B10" t="s" s="233">
        <v>147</v>
      </c>
      <c r="C10" s="223"/>
      <c r="D10" t="s" s="224">
        <v>143</v>
      </c>
      <c r="E10" s="225">
        <v>2</v>
      </c>
      <c r="F10" t="s" s="226">
        <v>129</v>
      </c>
      <c r="G10" s="227">
        <v>3.71</v>
      </c>
      <c r="H10" s="228">
        <v>132.208333333333</v>
      </c>
      <c r="I10" s="228">
        <f>H10*1.2</f>
        <v>158.65</v>
      </c>
      <c r="J10" t="s" s="229">
        <v>64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t="s" s="165">
        <f>IF(SUM(K10:U10)=0,"",SUM(K10:U10))</f>
      </c>
      <c r="W10" t="s" s="165">
        <f>IF(V10="","",(V10*E10))</f>
      </c>
      <c r="X10" t="s" s="165">
        <f>IF(V10="","",(V10*H10))</f>
      </c>
      <c r="Y10" t="s" s="230">
        <f>IF(V10="","",(V10*I10))</f>
      </c>
      <c r="Z10" s="166">
        <v>4</v>
      </c>
      <c r="AA10" s="112"/>
      <c r="AB10" t="s" s="167">
        <v>149</v>
      </c>
      <c r="AC10" s="168">
        <f>G10</f>
        <v>3.71</v>
      </c>
      <c r="AD10" s="166">
        <v>14</v>
      </c>
      <c r="AE10" s="166">
        <v>0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12"/>
      <c r="AL10" t="s" s="173">
        <f>IF(V10="","",(V10*AD10))</f>
      </c>
      <c r="AM10" t="s" s="173">
        <f>IF(W10="","",(W10*AE10))</f>
      </c>
      <c r="AN10" t="s" s="173">
        <f>IF(V10="","",(V10*AF10))</f>
      </c>
      <c r="AO10" t="s" s="173">
        <f>IF(V10="","",(V10*AG10))</f>
      </c>
      <c r="AP10" t="s" s="173">
        <f>IF(V10="","",(V10*AH10))</f>
      </c>
      <c r="AQ10" t="s" s="173">
        <f>IF(V10="","",(V10*AI10))</f>
      </c>
      <c r="AR10" t="s" s="173">
        <f>IF(V10="","",(V10*AJ10))</f>
      </c>
      <c r="AS10" s="13"/>
      <c r="AT10" s="7"/>
    </row>
    <row r="11" ht="15" customHeight="1">
      <c r="A11" t="s" s="231">
        <v>150</v>
      </c>
      <c r="B11" s="232"/>
      <c r="C11" s="223"/>
      <c r="D11" t="s" s="224">
        <v>143</v>
      </c>
      <c r="E11" s="225">
        <v>4</v>
      </c>
      <c r="F11" t="s" s="226">
        <v>151</v>
      </c>
      <c r="G11" s="227">
        <v>6.3</v>
      </c>
      <c r="H11" s="228">
        <v>209</v>
      </c>
      <c r="I11" s="228">
        <f>H11*1.2</f>
        <v>250.8</v>
      </c>
      <c r="J11" t="s" s="229">
        <v>64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t="s" s="165">
        <f>IF(SUM(K11:U11)=0,"",SUM(K11:U11))</f>
      </c>
      <c r="W11" t="s" s="165">
        <f>IF(V11="","",(V11*E11))</f>
      </c>
      <c r="X11" t="s" s="165">
        <f>IF(V11="","",(V11*H11))</f>
      </c>
      <c r="Y11" t="s" s="230">
        <f>IF(V11="","",(V11*I11))</f>
      </c>
      <c r="Z11" s="166">
        <v>5</v>
      </c>
      <c r="AA11" s="112"/>
      <c r="AB11" t="s" s="167">
        <v>150</v>
      </c>
      <c r="AC11" s="168">
        <v>6.3</v>
      </c>
      <c r="AD11" s="166">
        <v>20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12"/>
      <c r="AL11" t="s" s="173">
        <f>IF(V11="","",(V11*AD11))</f>
      </c>
      <c r="AM11" t="s" s="173">
        <f>IF(W11="","",(W11*AE11))</f>
      </c>
      <c r="AN11" t="s" s="173">
        <f>IF(V11="","",(V11*AF11))</f>
      </c>
      <c r="AO11" t="s" s="173">
        <f>IF(V11="","",(V11*AG11))</f>
      </c>
      <c r="AP11" t="s" s="173">
        <f>IF(V11="","",(V11*AH11))</f>
      </c>
      <c r="AQ11" t="s" s="173">
        <f>IF(V11="","",(V11*AI11))</f>
      </c>
      <c r="AR11" t="s" s="173">
        <f>IF(V11="","",(V11*AJ11))</f>
      </c>
      <c r="AS11" s="13"/>
      <c r="AT11" s="7"/>
    </row>
    <row r="12" ht="14.25" customHeight="1">
      <c r="A12" t="s" s="231">
        <v>152</v>
      </c>
      <c r="B12" s="232"/>
      <c r="C12" s="232"/>
      <c r="D12" t="s" s="224">
        <v>143</v>
      </c>
      <c r="E12" s="225">
        <v>4</v>
      </c>
      <c r="F12" t="s" s="226">
        <v>153</v>
      </c>
      <c r="G12" s="227">
        <v>0.74</v>
      </c>
      <c r="H12" s="228">
        <v>30.875</v>
      </c>
      <c r="I12" s="228">
        <f>H12*1.2</f>
        <v>37.05</v>
      </c>
      <c r="J12" t="s" s="229">
        <v>154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t="s" s="165">
        <f>IF(SUM(K12:U12)=0,"",SUM(K12:U12))</f>
      </c>
      <c r="W12" t="s" s="165">
        <f>IF(V12="","",(V12*E12))</f>
      </c>
      <c r="X12" t="s" s="165">
        <f>IF(V12="","",(V12*H12))</f>
      </c>
      <c r="Y12" t="s" s="230">
        <f>IF(V12="","",(V12*I12))</f>
      </c>
      <c r="Z12" s="166">
        <v>6</v>
      </c>
      <c r="AA12" s="112"/>
      <c r="AB12" t="s" s="167">
        <v>155</v>
      </c>
      <c r="AC12" s="168">
        <v>0.74</v>
      </c>
      <c r="AD12" s="166">
        <v>4</v>
      </c>
      <c r="AE12" s="166">
        <v>0</v>
      </c>
      <c r="AF12" s="166">
        <v>4</v>
      </c>
      <c r="AG12" s="166">
        <v>0</v>
      </c>
      <c r="AH12" s="166">
        <v>0</v>
      </c>
      <c r="AI12" s="166">
        <v>0</v>
      </c>
      <c r="AJ12" s="166">
        <v>0</v>
      </c>
      <c r="AK12" s="112"/>
      <c r="AL12" t="s" s="173">
        <f>IF(V12="","",(V12*AD12))</f>
      </c>
      <c r="AM12" t="s" s="173">
        <f>IF(W12="","",(W12*AE12))</f>
      </c>
      <c r="AN12" t="s" s="173">
        <f>IF(V12="","",(V12*AF12))</f>
      </c>
      <c r="AO12" t="s" s="173">
        <f>IF(V12="","",(V12*AG12))</f>
      </c>
      <c r="AP12" t="s" s="173">
        <f>IF(V12="","",(V12*AH12))</f>
      </c>
      <c r="AQ12" t="s" s="173">
        <f>IF(V12="","",(V12*AI12))</f>
      </c>
      <c r="AR12" t="s" s="173">
        <f>IF(V12="","",(V12*AJ12))</f>
      </c>
      <c r="AS12" s="13"/>
      <c r="AT12" s="7"/>
    </row>
    <row r="13" ht="14.25" customHeight="1">
      <c r="A13" t="s" s="231">
        <v>156</v>
      </c>
      <c r="B13" s="232"/>
      <c r="C13" s="232"/>
      <c r="D13" t="s" s="224">
        <v>143</v>
      </c>
      <c r="E13" s="225">
        <v>1</v>
      </c>
      <c r="F13" t="s" s="226">
        <v>129</v>
      </c>
      <c r="G13" s="227">
        <v>3.103</v>
      </c>
      <c r="H13" s="228">
        <v>96.5833333333333</v>
      </c>
      <c r="I13" s="228">
        <f>H13*1.2</f>
        <v>115.9</v>
      </c>
      <c r="J13" t="s" s="229">
        <v>64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t="s" s="165">
        <f>IF(SUM(K13:U13)=0,"",SUM(K13:U13))</f>
      </c>
      <c r="W13" t="s" s="165">
        <f>IF(V13="","",(V13*E13))</f>
      </c>
      <c r="X13" t="s" s="165">
        <f>IF(V13="","",(V13*H13))</f>
      </c>
      <c r="Y13" t="s" s="230">
        <f>IF(V13="","",(V13*I13))</f>
      </c>
      <c r="Z13" s="166">
        <v>7</v>
      </c>
      <c r="AA13" s="112"/>
      <c r="AB13" t="s" s="167">
        <v>157</v>
      </c>
      <c r="AC13" s="168">
        <v>3.103</v>
      </c>
      <c r="AD13" s="166">
        <v>6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12"/>
      <c r="AL13" t="s" s="173">
        <f>IF(V13="","",(V13*AD13))</f>
      </c>
      <c r="AM13" t="s" s="173">
        <f>IF(W13="","",(W13*AE13))</f>
      </c>
      <c r="AN13" t="s" s="173">
        <f>IF(V13="","",(V13*AF13))</f>
      </c>
      <c r="AO13" t="s" s="173">
        <f>IF(V13="","",(V13*AG13))</f>
      </c>
      <c r="AP13" t="s" s="173">
        <f>IF(V13="","",(V13*AH13))</f>
      </c>
      <c r="AQ13" t="s" s="173">
        <f>IF(V13="","",(V13*AI13))</f>
      </c>
      <c r="AR13" t="s" s="173">
        <f>IF(V13="","",(V13*AJ13))</f>
      </c>
      <c r="AS13" s="13"/>
      <c r="AT13" s="7"/>
    </row>
    <row r="14" ht="14.25" customHeight="1">
      <c r="A14" t="s" s="231">
        <v>158</v>
      </c>
      <c r="B14" t="s" s="233">
        <v>147</v>
      </c>
      <c r="C14" s="232"/>
      <c r="D14" t="s" s="224">
        <v>143</v>
      </c>
      <c r="E14" s="225">
        <v>1</v>
      </c>
      <c r="F14" t="s" s="226">
        <v>129</v>
      </c>
      <c r="G14" s="227">
        <v>3.103</v>
      </c>
      <c r="H14" s="228">
        <v>106.083333333333</v>
      </c>
      <c r="I14" s="228">
        <f>H14*1.2</f>
        <v>127.3</v>
      </c>
      <c r="J14" t="s" s="229">
        <v>64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t="s" s="165">
        <f>IF(SUM(K14:U14)=0,"",SUM(K14:U14))</f>
      </c>
      <c r="W14" t="s" s="165">
        <f>IF(V14="","",(V14*E14))</f>
      </c>
      <c r="X14" t="s" s="165">
        <f>IF(V14="","",(V14*H14))</f>
      </c>
      <c r="Y14" t="s" s="230">
        <f>IF(V14="","",(V14*I14))</f>
      </c>
      <c r="Z14" s="166">
        <v>8</v>
      </c>
      <c r="AA14" s="112"/>
      <c r="AB14" t="s" s="167">
        <v>159</v>
      </c>
      <c r="AC14" s="168">
        <f>G14</f>
        <v>3.103</v>
      </c>
      <c r="AD14" s="166">
        <v>6</v>
      </c>
      <c r="AE14" s="166">
        <v>0</v>
      </c>
      <c r="AF14" s="166">
        <v>0</v>
      </c>
      <c r="AG14" s="166">
        <v>0</v>
      </c>
      <c r="AH14" s="166">
        <v>0</v>
      </c>
      <c r="AI14" s="166">
        <v>0</v>
      </c>
      <c r="AJ14" s="166">
        <v>0</v>
      </c>
      <c r="AK14" s="112"/>
      <c r="AL14" t="s" s="173">
        <f>IF(V14="","",(V14*AD14))</f>
      </c>
      <c r="AM14" t="s" s="173">
        <f>IF(W14="","",(W14*AE14))</f>
      </c>
      <c r="AN14" t="s" s="173">
        <f>IF(V14="","",(V14*AF14))</f>
      </c>
      <c r="AO14" t="s" s="173">
        <f>IF(V14="","",(V14*AG14))</f>
      </c>
      <c r="AP14" t="s" s="173">
        <f>IF(V14="","",(V14*AH14))</f>
      </c>
      <c r="AQ14" t="s" s="173">
        <f>IF(V14="","",(V14*AI14))</f>
      </c>
      <c r="AR14" t="s" s="173">
        <f>IF(V14="","",(V14*AJ14))</f>
      </c>
      <c r="AS14" s="13"/>
      <c r="AT14" s="7"/>
    </row>
    <row r="15" ht="14.25" customHeight="1">
      <c r="A15" t="s" s="231">
        <v>160</v>
      </c>
      <c r="B15" s="232"/>
      <c r="C15" s="232"/>
      <c r="D15" t="s" s="224">
        <v>143</v>
      </c>
      <c r="E15" s="225">
        <v>1</v>
      </c>
      <c r="F15" t="s" s="226">
        <v>129</v>
      </c>
      <c r="G15" s="227">
        <v>1.55</v>
      </c>
      <c r="H15" s="228">
        <v>53.8333333333333</v>
      </c>
      <c r="I15" s="228">
        <f>H15*1.2</f>
        <v>64.59999999999999</v>
      </c>
      <c r="J15" t="s" s="229">
        <v>64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t="s" s="165">
        <f>IF(SUM(K15:U15)=0,"",SUM(K15:U15))</f>
      </c>
      <c r="W15" t="s" s="165">
        <f>IF(V15="","",(V15*E15))</f>
      </c>
      <c r="X15" t="s" s="165">
        <f>IF(V15="","",(V15*H15))</f>
      </c>
      <c r="Y15" t="s" s="230">
        <f>IF(V15="","",(V15*I15))</f>
      </c>
      <c r="Z15" s="166">
        <v>9</v>
      </c>
      <c r="AA15" s="112"/>
      <c r="AB15" t="s" s="167">
        <v>161</v>
      </c>
      <c r="AC15" s="168">
        <f>G15</f>
        <v>1.55</v>
      </c>
      <c r="AD15" s="166">
        <v>10</v>
      </c>
      <c r="AE15" s="166">
        <v>0</v>
      </c>
      <c r="AF15" s="166">
        <v>0</v>
      </c>
      <c r="AG15" s="166">
        <v>0</v>
      </c>
      <c r="AH15" s="166">
        <v>0</v>
      </c>
      <c r="AI15" s="166">
        <v>0</v>
      </c>
      <c r="AJ15" s="166">
        <v>0</v>
      </c>
      <c r="AK15" s="112"/>
      <c r="AL15" t="s" s="173">
        <f>IF(V15="","",(V15*AD15))</f>
      </c>
      <c r="AM15" t="s" s="173">
        <f>IF(W15="","",(W15*AE15))</f>
      </c>
      <c r="AN15" t="s" s="173">
        <f>IF(V15="","",(V15*AF15))</f>
      </c>
      <c r="AO15" t="s" s="173">
        <f>IF(V15="","",(V15*AG15))</f>
      </c>
      <c r="AP15" t="s" s="173">
        <f>IF(V15="","",(V15*AH15))</f>
      </c>
      <c r="AQ15" t="s" s="173">
        <f>IF(V15="","",(V15*AI15))</f>
      </c>
      <c r="AR15" t="s" s="173">
        <f>IF(V15="","",(V15*AJ15))</f>
      </c>
      <c r="AS15" s="13"/>
      <c r="AT15" s="7"/>
    </row>
    <row r="16" ht="14.25" customHeight="1">
      <c r="A16" t="s" s="231">
        <v>162</v>
      </c>
      <c r="B16" s="232"/>
      <c r="C16" s="232"/>
      <c r="D16" t="s" s="224">
        <v>143</v>
      </c>
      <c r="E16" s="225">
        <v>5</v>
      </c>
      <c r="F16" t="s" s="226">
        <v>95</v>
      </c>
      <c r="G16" s="227">
        <v>0.484</v>
      </c>
      <c r="H16" s="228">
        <v>33.25</v>
      </c>
      <c r="I16" s="228">
        <f>H16*1.2</f>
        <v>39.9</v>
      </c>
      <c r="J16" t="s" s="229">
        <v>64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t="s" s="165">
        <f>IF(SUM(K16:U16)=0,"",SUM(K16:U16))</f>
      </c>
      <c r="W16" t="s" s="165">
        <f>IF(V16="","",(V16*E16))</f>
      </c>
      <c r="X16" t="s" s="165">
        <f>IF(V16="","",(V16*H16))</f>
      </c>
      <c r="Y16" t="s" s="230">
        <f>IF(V16="","",(V16*I16))</f>
      </c>
      <c r="Z16" s="166">
        <v>10</v>
      </c>
      <c r="AA16" s="112"/>
      <c r="AB16" t="s" s="167">
        <v>163</v>
      </c>
      <c r="AC16" s="168">
        <f>G16</f>
        <v>0.484</v>
      </c>
      <c r="AD16" s="166">
        <v>15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6">
        <v>0</v>
      </c>
      <c r="AK16" s="112"/>
      <c r="AL16" t="s" s="173">
        <f>IF(V16="","",(V16*AD16))</f>
      </c>
      <c r="AM16" t="s" s="173">
        <f>IF(W16="","",(W16*AE16))</f>
      </c>
      <c r="AN16" t="s" s="173">
        <f>IF(V16="","",(V16*AF16))</f>
      </c>
      <c r="AO16" t="s" s="173">
        <f>IF(V16="","",(V16*AG16))</f>
      </c>
      <c r="AP16" t="s" s="173">
        <f>IF(V16="","",(V16*AH16))</f>
      </c>
      <c r="AQ16" t="s" s="173">
        <f>IF(V16="","",(V16*AI16))</f>
      </c>
      <c r="AR16" t="s" s="173">
        <f>IF(V16="","",(V16*AJ16))</f>
      </c>
      <c r="AS16" s="13"/>
      <c r="AT16" s="7"/>
    </row>
    <row r="17" ht="14.25" customHeight="1">
      <c r="A17" t="s" s="231">
        <v>164</v>
      </c>
      <c r="B17" s="232"/>
      <c r="C17" s="223"/>
      <c r="D17" t="s" s="224">
        <v>143</v>
      </c>
      <c r="E17" s="225">
        <v>5</v>
      </c>
      <c r="F17" t="s" s="226">
        <v>165</v>
      </c>
      <c r="G17" s="227">
        <v>2.3</v>
      </c>
      <c r="H17" s="228">
        <v>76.7916666666667</v>
      </c>
      <c r="I17" s="228">
        <f>H17*1.2</f>
        <v>92.15000000000001</v>
      </c>
      <c r="J17" t="s" s="229">
        <v>64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t="s" s="165">
        <f>IF(SUM(K17:U17)=0,"",SUM(K17:U17))</f>
      </c>
      <c r="W17" t="s" s="165">
        <f>IF(V17="","",(V17*E17))</f>
      </c>
      <c r="X17" t="s" s="165">
        <f>IF(V17="","",(V17*H17))</f>
      </c>
      <c r="Y17" t="s" s="230">
        <f>IF(V17="","",(V17*I17))</f>
      </c>
      <c r="Z17" s="166">
        <v>11</v>
      </c>
      <c r="AA17" s="112"/>
      <c r="AB17" t="s" s="167">
        <v>166</v>
      </c>
      <c r="AC17" s="168">
        <f>G17</f>
        <v>2.3</v>
      </c>
      <c r="AD17" s="166">
        <v>15</v>
      </c>
      <c r="AE17" s="166">
        <v>0</v>
      </c>
      <c r="AF17" s="166">
        <v>0</v>
      </c>
      <c r="AG17" s="166">
        <v>0</v>
      </c>
      <c r="AH17" s="166">
        <v>0</v>
      </c>
      <c r="AI17" s="166">
        <v>0</v>
      </c>
      <c r="AJ17" s="166">
        <v>0</v>
      </c>
      <c r="AK17" s="112"/>
      <c r="AL17" t="s" s="173">
        <f>IF(V17="","",(V17*AD17))</f>
      </c>
      <c r="AM17" t="s" s="173">
        <f>IF(W17="","",(W17*AE17))</f>
      </c>
      <c r="AN17" t="s" s="173">
        <f>IF(V17="","",(V17*AF17))</f>
      </c>
      <c r="AO17" t="s" s="173">
        <f>IF(V17="","",(V17*AG17))</f>
      </c>
      <c r="AP17" t="s" s="173">
        <f>IF(V17="","",(V17*AH17))</f>
      </c>
      <c r="AQ17" t="s" s="173">
        <f>IF(V17="","",(V17*AI17))</f>
      </c>
      <c r="AR17" t="s" s="173">
        <f>IF(V17="","",(V17*AJ17))</f>
      </c>
      <c r="AS17" s="13"/>
      <c r="AT17" s="7"/>
    </row>
    <row r="18" ht="14.25" customHeight="1">
      <c r="A18" t="s" s="231">
        <v>167</v>
      </c>
      <c r="B18" s="232"/>
      <c r="C18" t="s" s="234">
        <v>168</v>
      </c>
      <c r="D18" t="s" s="224">
        <v>143</v>
      </c>
      <c r="E18" s="225">
        <v>4</v>
      </c>
      <c r="F18" t="s" s="226">
        <v>165</v>
      </c>
      <c r="G18" s="227">
        <v>1.2</v>
      </c>
      <c r="H18" s="228">
        <v>54.625</v>
      </c>
      <c r="I18" s="228">
        <f>H18*1.2</f>
        <v>65.55</v>
      </c>
      <c r="J18" t="s" s="229">
        <v>64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t="s" s="165">
        <f>IF(SUM(K18:U18)=0,"",SUM(K18:U18))</f>
      </c>
      <c r="W18" t="s" s="165">
        <f>IF(V18="","",(V18*E18))</f>
      </c>
      <c r="X18" t="s" s="165">
        <f>IF(V18="","",(V18*H18))</f>
      </c>
      <c r="Y18" t="s" s="230">
        <f>IF(V18="","",(V18*I18))</f>
      </c>
      <c r="Z18" s="166">
        <v>12</v>
      </c>
      <c r="AA18" s="112"/>
      <c r="AB18" t="s" s="167">
        <v>166</v>
      </c>
      <c r="AC18" s="168">
        <f>G18</f>
        <v>1.2</v>
      </c>
      <c r="AD18" s="166">
        <v>15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66">
        <v>0</v>
      </c>
      <c r="AK18" s="112"/>
      <c r="AL18" t="s" s="173">
        <f>IF(V18="","",(V18*AD18))</f>
      </c>
      <c r="AM18" t="s" s="173">
        <f>IF(W18="","",(W18*AE18))</f>
      </c>
      <c r="AN18" t="s" s="173">
        <f>IF(V18="","",(V18*AF18))</f>
      </c>
      <c r="AO18" t="s" s="173">
        <f>IF(V18="","",(V18*AG18))</f>
      </c>
      <c r="AP18" t="s" s="173">
        <f>IF(V18="","",(V18*AH18))</f>
      </c>
      <c r="AQ18" t="s" s="173">
        <f>IF(V18="","",(V18*AI18))</f>
      </c>
      <c r="AR18" t="s" s="173">
        <f>IF(V18="","",(V18*AJ18))</f>
      </c>
      <c r="AS18" s="13"/>
      <c r="AT18" s="7"/>
    </row>
    <row r="19" ht="15" customHeight="1">
      <c r="A19" t="s" s="231">
        <v>169</v>
      </c>
      <c r="B19" t="s" s="233">
        <v>147</v>
      </c>
      <c r="C19" t="s" s="235">
        <v>170</v>
      </c>
      <c r="D19" t="s" s="224">
        <v>143</v>
      </c>
      <c r="E19" s="225">
        <v>4</v>
      </c>
      <c r="F19" t="s" s="226">
        <v>165</v>
      </c>
      <c r="G19" s="227">
        <v>1.2</v>
      </c>
      <c r="H19" s="228">
        <v>60.1666666666667</v>
      </c>
      <c r="I19" s="228">
        <f>H19*1.2</f>
        <v>72.2</v>
      </c>
      <c r="J19" t="s" s="229">
        <v>64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t="s" s="165">
        <f>IF(SUM(K19:U19)=0,"",SUM(K19:U19))</f>
      </c>
      <c r="W19" t="s" s="165">
        <f>IF(V19="","",(V19*E19))</f>
      </c>
      <c r="X19" t="s" s="165">
        <f>IF(V19="","",(V19*H19))</f>
      </c>
      <c r="Y19" t="s" s="230">
        <f>IF(V19="","",(V19*I19))</f>
      </c>
      <c r="Z19" s="166">
        <v>13</v>
      </c>
      <c r="AA19" s="112"/>
      <c r="AB19" t="s" s="167">
        <v>166</v>
      </c>
      <c r="AC19" s="168">
        <f>G19</f>
        <v>1.2</v>
      </c>
      <c r="AD19" s="166">
        <v>15</v>
      </c>
      <c r="AE19" s="166">
        <v>0</v>
      </c>
      <c r="AF19" s="166">
        <v>0</v>
      </c>
      <c r="AG19" s="166">
        <v>0</v>
      </c>
      <c r="AH19" s="166">
        <v>0</v>
      </c>
      <c r="AI19" s="166">
        <v>0</v>
      </c>
      <c r="AJ19" s="166">
        <v>0</v>
      </c>
      <c r="AK19" s="112"/>
      <c r="AL19" t="s" s="173">
        <f>IF(V19="","",(V19*AD19))</f>
      </c>
      <c r="AM19" t="s" s="173">
        <f>IF(W19="","",(W19*AE19))</f>
      </c>
      <c r="AN19" t="s" s="173">
        <f>IF(V19="","",(V19*AF19))</f>
      </c>
      <c r="AO19" t="s" s="173">
        <f>IF(V19="","",(V19*AG19))</f>
      </c>
      <c r="AP19" t="s" s="173">
        <f>IF(V19="","",(V19*AH19))</f>
      </c>
      <c r="AQ19" t="s" s="173">
        <f>IF(V19="","",(V19*AI19))</f>
      </c>
      <c r="AR19" t="s" s="173">
        <f>IF(V19="","",(V19*AJ19))</f>
      </c>
      <c r="AS19" s="13"/>
      <c r="AT19" s="7"/>
    </row>
    <row r="20" ht="15" customHeight="1">
      <c r="A20" t="s" s="231">
        <v>171</v>
      </c>
      <c r="B20" t="s" s="233">
        <v>147</v>
      </c>
      <c r="C20" s="223"/>
      <c r="D20" t="s" s="224">
        <v>143</v>
      </c>
      <c r="E20" s="225">
        <v>5</v>
      </c>
      <c r="F20" t="s" s="226">
        <v>165</v>
      </c>
      <c r="G20" s="227">
        <v>2.3</v>
      </c>
      <c r="H20" s="228">
        <v>79.1666666666667</v>
      </c>
      <c r="I20" s="228">
        <f>H20*1.2</f>
        <v>95</v>
      </c>
      <c r="J20" t="s" s="229">
        <v>64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t="s" s="165">
        <f>IF(SUM(K20:U20)=0,"",SUM(K20:U20))</f>
      </c>
      <c r="W20" t="s" s="165">
        <f>IF(V20="","",(V20*E20))</f>
      </c>
      <c r="X20" t="s" s="165">
        <f>IF(V20="","",(V20*H20))</f>
      </c>
      <c r="Y20" t="s" s="230">
        <f>IF(V20="","",(V20*I20))</f>
      </c>
      <c r="Z20" s="166">
        <v>14</v>
      </c>
      <c r="AA20" s="112"/>
      <c r="AB20" t="s" s="167">
        <f>A20</f>
        <v>172</v>
      </c>
      <c r="AC20" s="168">
        <f>G20</f>
        <v>2.3</v>
      </c>
      <c r="AD20" s="166">
        <v>19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6">
        <v>0</v>
      </c>
      <c r="AK20" s="112"/>
      <c r="AL20" t="s" s="173">
        <f>IF(V20="","",(V20*AD20))</f>
      </c>
      <c r="AM20" t="s" s="173">
        <f>IF(W20="","",(W20*AE20))</f>
      </c>
      <c r="AN20" t="s" s="173">
        <f>IF(V20="","",(V20*AF20))</f>
      </c>
      <c r="AO20" t="s" s="173">
        <f>IF(V20="","",(V20*AG20))</f>
      </c>
      <c r="AP20" t="s" s="173">
        <f>IF(V20="","",(V20*AH20))</f>
      </c>
      <c r="AQ20" t="s" s="173">
        <f>IF(V20="","",(V20*AI20))</f>
      </c>
      <c r="AR20" t="s" s="173">
        <f>IF(V20="","",(V20*AJ20))</f>
      </c>
      <c r="AS20" s="13"/>
      <c r="AT20" s="7"/>
    </row>
    <row r="21" ht="15" customHeight="1">
      <c r="A21" t="s" s="231">
        <v>173</v>
      </c>
      <c r="B21" s="232"/>
      <c r="C21" s="223"/>
      <c r="D21" t="s" s="224">
        <v>143</v>
      </c>
      <c r="E21" s="225">
        <v>2</v>
      </c>
      <c r="F21" t="s" s="226">
        <v>129</v>
      </c>
      <c r="G21" s="227">
        <v>2.775</v>
      </c>
      <c r="H21" s="228">
        <v>91.8333333333333</v>
      </c>
      <c r="I21" s="228">
        <f>H21*1.2</f>
        <v>110.2</v>
      </c>
      <c r="J21" t="s" s="229">
        <v>64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t="s" s="165">
        <f>IF(SUM(K21:U21)=0,"",SUM(K21:U21))</f>
      </c>
      <c r="W21" t="s" s="165">
        <f>IF(V21="","",(V21*E21))</f>
      </c>
      <c r="X21" t="s" s="165">
        <f>IF(V21="","",(V21*H21))</f>
      </c>
      <c r="Y21" t="s" s="230">
        <f>IF(V21="","",(V21*I21))</f>
      </c>
      <c r="Z21" s="166">
        <v>15</v>
      </c>
      <c r="AA21" s="112"/>
      <c r="AB21" t="s" s="167">
        <f>A21</f>
        <v>174</v>
      </c>
      <c r="AC21" s="168">
        <f>G21</f>
        <v>2.775</v>
      </c>
      <c r="AD21" s="166">
        <v>11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66">
        <v>0</v>
      </c>
      <c r="AK21" s="112"/>
      <c r="AL21" t="s" s="173">
        <f>IF(V21="","",(V21*AD21))</f>
      </c>
      <c r="AM21" t="s" s="173">
        <f>IF(W21="","",(W21*AE21))</f>
      </c>
      <c r="AN21" t="s" s="173">
        <f>IF(V21="","",(V21*AF21))</f>
      </c>
      <c r="AO21" t="s" s="173">
        <f>IF(V21="","",(V21*AG21))</f>
      </c>
      <c r="AP21" t="s" s="173">
        <f>IF(V21="","",(V21*AH21))</f>
      </c>
      <c r="AQ21" t="s" s="173">
        <f>IF(V21="","",(V21*AI21))</f>
      </c>
      <c r="AR21" t="s" s="173">
        <f>IF(V21="","",(V21*AJ21))</f>
      </c>
      <c r="AS21" s="13"/>
      <c r="AT21" s="7"/>
    </row>
    <row r="22" ht="15" customHeight="1">
      <c r="A22" t="s" s="231">
        <v>175</v>
      </c>
      <c r="B22" s="232"/>
      <c r="C22" s="223"/>
      <c r="D22" t="s" s="224">
        <v>143</v>
      </c>
      <c r="E22" s="225">
        <v>2</v>
      </c>
      <c r="F22" t="s" s="226">
        <v>151</v>
      </c>
      <c r="G22" s="227">
        <v>2.12</v>
      </c>
      <c r="H22" s="228">
        <v>72.8333333333333</v>
      </c>
      <c r="I22" s="228">
        <f>H22*1.2</f>
        <v>87.40000000000001</v>
      </c>
      <c r="J22" t="s" s="229">
        <v>64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t="s" s="165">
        <f>IF(SUM(K22:U22)=0,"",SUM(K22:U22))</f>
      </c>
      <c r="W22" t="s" s="165">
        <f>IF(V22="","",(V22*E22))</f>
      </c>
      <c r="X22" t="s" s="165">
        <f>IF(V22="","",(V22*H22))</f>
      </c>
      <c r="Y22" t="s" s="230">
        <f>IF(V22="","",(V22*I22))</f>
      </c>
      <c r="Z22" s="166">
        <v>16</v>
      </c>
      <c r="AA22" s="112"/>
      <c r="AB22" t="s" s="167">
        <f>A22</f>
        <v>176</v>
      </c>
      <c r="AC22" s="168">
        <f>G22</f>
        <v>2.12</v>
      </c>
      <c r="AD22" s="166">
        <v>12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6">
        <v>0</v>
      </c>
      <c r="AK22" s="112"/>
      <c r="AL22" t="s" s="173">
        <f>IF(V22="","",(V22*AD22))</f>
      </c>
      <c r="AM22" t="s" s="173">
        <f>IF(W22="","",(W22*AE22))</f>
      </c>
      <c r="AN22" t="s" s="173">
        <f>IF(V22="","",(V22*AF22))</f>
      </c>
      <c r="AO22" t="s" s="173">
        <f>IF(V22="","",(V22*AG22))</f>
      </c>
      <c r="AP22" t="s" s="173">
        <f>IF(V22="","",(V22*AH22))</f>
      </c>
      <c r="AQ22" t="s" s="173">
        <f>IF(V22="","",(V22*AI22))</f>
      </c>
      <c r="AR22" t="s" s="173">
        <f>IF(V22="","",(V22*AJ22))</f>
      </c>
      <c r="AS22" s="13"/>
      <c r="AT22" s="7"/>
    </row>
    <row r="23" ht="15" customHeight="1">
      <c r="A23" t="s" s="231">
        <v>177</v>
      </c>
      <c r="B23" t="s" s="233">
        <v>147</v>
      </c>
      <c r="C23" s="223"/>
      <c r="D23" t="s" s="224">
        <v>143</v>
      </c>
      <c r="E23" s="225">
        <v>2</v>
      </c>
      <c r="F23" t="s" s="226">
        <v>151</v>
      </c>
      <c r="G23" s="227">
        <v>1.95</v>
      </c>
      <c r="H23" s="228">
        <v>87.0833333333333</v>
      </c>
      <c r="I23" s="228">
        <f>H23*1.2</f>
        <v>104.5</v>
      </c>
      <c r="J23" t="s" s="229">
        <v>64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t="s" s="165">
        <f>IF(SUM(K23:U23)=0,"",SUM(K23:U23))</f>
      </c>
      <c r="W23" t="s" s="165">
        <f>IF(V23="","",(V23*E23))</f>
      </c>
      <c r="X23" t="s" s="165">
        <f>IF(V23="","",(V23*H23))</f>
      </c>
      <c r="Y23" t="s" s="230">
        <f>IF(V23="","",(V23*I23))</f>
      </c>
      <c r="Z23" s="166">
        <v>17</v>
      </c>
      <c r="AA23" s="112"/>
      <c r="AB23" t="s" s="167">
        <f>A23</f>
        <v>178</v>
      </c>
      <c r="AC23" s="168">
        <f>G23</f>
        <v>1.95</v>
      </c>
      <c r="AD23" s="166">
        <v>12</v>
      </c>
      <c r="AE23" s="166">
        <v>0</v>
      </c>
      <c r="AF23" s="166">
        <v>0</v>
      </c>
      <c r="AG23" s="166">
        <v>0</v>
      </c>
      <c r="AH23" s="166">
        <v>0</v>
      </c>
      <c r="AI23" s="166">
        <v>0</v>
      </c>
      <c r="AJ23" s="166">
        <v>0</v>
      </c>
      <c r="AK23" s="112"/>
      <c r="AL23" t="s" s="173">
        <f>IF(V23="","",(V23*AD23))</f>
      </c>
      <c r="AM23" t="s" s="173">
        <f>IF(W23="","",(W23*AE23))</f>
      </c>
      <c r="AN23" t="s" s="173">
        <f>IF(V23="","",(V23*AF23))</f>
      </c>
      <c r="AO23" t="s" s="173">
        <f>IF(V23="","",(V23*AG23))</f>
      </c>
      <c r="AP23" t="s" s="173">
        <f>IF(V23="","",(V23*AH23))</f>
      </c>
      <c r="AQ23" t="s" s="173">
        <f>IF(V23="","",(V23*AI23))</f>
      </c>
      <c r="AR23" t="s" s="173">
        <f>IF(V23="","",(V23*AJ23))</f>
      </c>
      <c r="AS23" s="13"/>
      <c r="AT23" s="7"/>
    </row>
    <row r="24" ht="15" customHeight="1">
      <c r="A24" t="s" s="231">
        <v>179</v>
      </c>
      <c r="B24" t="s" s="233">
        <v>147</v>
      </c>
      <c r="C24" t="s" s="234">
        <v>168</v>
      </c>
      <c r="D24" t="s" s="224">
        <v>143</v>
      </c>
      <c r="E24" s="225">
        <v>2</v>
      </c>
      <c r="F24" t="s" s="226">
        <v>63</v>
      </c>
      <c r="G24" s="227">
        <v>1.51</v>
      </c>
      <c r="H24" s="228">
        <v>79.1666666666667</v>
      </c>
      <c r="I24" s="228">
        <f>H24*1.2</f>
        <v>95</v>
      </c>
      <c r="J24" t="s" s="229">
        <v>64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t="s" s="165">
        <f>IF(SUM(K24:U24)=0,"",SUM(K24:U24))</f>
      </c>
      <c r="W24" t="s" s="165">
        <f>IF(V24="","",(V24*E24))</f>
      </c>
      <c r="X24" t="s" s="165">
        <f>IF(V24="","",(V24*H24))</f>
      </c>
      <c r="Y24" t="s" s="230">
        <f>IF(V24="","",(V24*I24))</f>
      </c>
      <c r="Z24" s="166">
        <v>18</v>
      </c>
      <c r="AA24" s="112"/>
      <c r="AB24" t="s" s="167">
        <f>A24</f>
        <v>180</v>
      </c>
      <c r="AC24" s="168">
        <f>G24</f>
        <v>1.51</v>
      </c>
      <c r="AD24" s="166">
        <v>12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66">
        <v>0</v>
      </c>
      <c r="AK24" s="112"/>
      <c r="AL24" t="s" s="173">
        <f>IF(V24="","",(V24*AD24))</f>
      </c>
      <c r="AM24" t="s" s="173">
        <f>IF(W24="","",(W24*AE24))</f>
      </c>
      <c r="AN24" t="s" s="173">
        <f>IF(V24="","",(V24*AF24))</f>
      </c>
      <c r="AO24" t="s" s="173">
        <f>IF(V24="","",(V24*AG24))</f>
      </c>
      <c r="AP24" t="s" s="173">
        <f>IF(V24="","",(V24*AH24))</f>
      </c>
      <c r="AQ24" t="s" s="173">
        <f>IF(V24="","",(V24*AI24))</f>
      </c>
      <c r="AR24" t="s" s="173">
        <f>IF(V24="","",(V24*AJ24))</f>
      </c>
      <c r="AS24" s="13"/>
      <c r="AT24" s="7"/>
    </row>
    <row r="25" ht="15" customHeight="1">
      <c r="A25" t="s" s="231">
        <v>181</v>
      </c>
      <c r="B25" t="s" s="233">
        <v>147</v>
      </c>
      <c r="C25" t="s" s="234">
        <v>182</v>
      </c>
      <c r="D25" t="s" s="224">
        <v>143</v>
      </c>
      <c r="E25" s="225">
        <v>2</v>
      </c>
      <c r="F25" t="s" s="226">
        <v>129</v>
      </c>
      <c r="G25" s="227">
        <v>2.775</v>
      </c>
      <c r="H25" s="228">
        <v>100.541666666667</v>
      </c>
      <c r="I25" s="228">
        <f>H25*1.2</f>
        <v>120.65</v>
      </c>
      <c r="J25" t="s" s="229">
        <v>64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t="s" s="165">
        <f>IF(SUM(K25:U25)=0,"",SUM(K25:U25))</f>
      </c>
      <c r="W25" t="s" s="165">
        <f>IF(V25="","",(V25*E25))</f>
      </c>
      <c r="X25" t="s" s="165">
        <f>IF(V25="","",(V25*H25))</f>
      </c>
      <c r="Y25" t="s" s="230">
        <f>IF(V25="","",(V25*I25))</f>
      </c>
      <c r="Z25" s="166">
        <v>19</v>
      </c>
      <c r="AA25" s="112"/>
      <c r="AB25" t="s" s="167">
        <f>A25</f>
        <v>183</v>
      </c>
      <c r="AC25" s="168">
        <f>G25</f>
        <v>2.775</v>
      </c>
      <c r="AD25" s="166">
        <v>11</v>
      </c>
      <c r="AE25" s="166">
        <v>0</v>
      </c>
      <c r="AF25" s="166">
        <v>0</v>
      </c>
      <c r="AG25" s="166">
        <v>0</v>
      </c>
      <c r="AH25" s="166">
        <v>0</v>
      </c>
      <c r="AI25" s="166">
        <v>0</v>
      </c>
      <c r="AJ25" s="166">
        <v>0</v>
      </c>
      <c r="AK25" s="112"/>
      <c r="AL25" t="s" s="173">
        <f>IF(V25="","",(V25*AD25))</f>
      </c>
      <c r="AM25" t="s" s="173">
        <f>IF(W25="","",(W25*AE25))</f>
      </c>
      <c r="AN25" t="s" s="173">
        <f>IF(V25="","",(V25*AF25))</f>
      </c>
      <c r="AO25" t="s" s="173">
        <f>IF(V25="","",(V25*AG25))</f>
      </c>
      <c r="AP25" t="s" s="173">
        <f>IF(V25="","",(V25*AH25))</f>
      </c>
      <c r="AQ25" t="s" s="173">
        <f>IF(V25="","",(V25*AI25))</f>
      </c>
      <c r="AR25" t="s" s="173">
        <f>IF(V25="","",(V25*AJ25))</f>
      </c>
      <c r="AS25" s="13"/>
      <c r="AT25" s="7"/>
    </row>
    <row r="26" ht="15" customHeight="1">
      <c r="A26" t="s" s="231">
        <v>184</v>
      </c>
      <c r="B26" t="s" s="233">
        <v>147</v>
      </c>
      <c r="C26" s="223"/>
      <c r="D26" t="s" s="224">
        <v>143</v>
      </c>
      <c r="E26" s="225">
        <v>1</v>
      </c>
      <c r="F26" t="s" s="226">
        <v>185</v>
      </c>
      <c r="G26" s="227">
        <v>2.35</v>
      </c>
      <c r="H26" s="228">
        <v>85.5</v>
      </c>
      <c r="I26" s="228">
        <f>H26*1.2</f>
        <v>102.6</v>
      </c>
      <c r="J26" t="s" s="229">
        <v>64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t="s" s="165">
        <f>IF(SUM(K26:U26)=0,"",SUM(K26:U26))</f>
      </c>
      <c r="W26" t="s" s="165">
        <f>IF(V26="","",(V26*E26))</f>
      </c>
      <c r="X26" t="s" s="165">
        <f>IF(V26="","",(V26*H26))</f>
      </c>
      <c r="Y26" t="s" s="230">
        <f>IF(V26="","",(V26*I26))</f>
      </c>
      <c r="Z26" s="166">
        <v>20</v>
      </c>
      <c r="AA26" s="112"/>
      <c r="AB26" t="s" s="167">
        <f>A26</f>
        <v>186</v>
      </c>
      <c r="AC26" s="168">
        <f>G26</f>
        <v>2.35</v>
      </c>
      <c r="AD26" s="166">
        <v>5</v>
      </c>
      <c r="AE26" s="166">
        <v>3</v>
      </c>
      <c r="AF26" s="166">
        <v>0</v>
      </c>
      <c r="AG26" s="166">
        <v>0</v>
      </c>
      <c r="AH26" s="166">
        <v>0</v>
      </c>
      <c r="AI26" s="166">
        <v>0</v>
      </c>
      <c r="AJ26" s="166">
        <v>0</v>
      </c>
      <c r="AK26" s="112"/>
      <c r="AL26" t="s" s="173">
        <f>IF(V26="","",(V26*AD26))</f>
      </c>
      <c r="AM26" t="s" s="173">
        <f>IF(W26="","",(W26*AE26))</f>
      </c>
      <c r="AN26" t="s" s="173">
        <f>IF(V26="","",(V26*AF26))</f>
      </c>
      <c r="AO26" t="s" s="173">
        <f>IF(V26="","",(V26*AG26))</f>
      </c>
      <c r="AP26" t="s" s="173">
        <f>IF(V26="","",(V26*AH26))</f>
      </c>
      <c r="AQ26" t="s" s="173">
        <f>IF(V26="","",(V26*AI26))</f>
      </c>
      <c r="AR26" t="s" s="173">
        <f>IF(V26="","",(V26*AJ26))</f>
      </c>
      <c r="AS26" s="13"/>
      <c r="AT26" s="7"/>
    </row>
    <row r="27" ht="15" customHeight="1">
      <c r="A27" t="s" s="231">
        <v>187</v>
      </c>
      <c r="B27" t="s" s="233">
        <v>147</v>
      </c>
      <c r="C27" t="s" s="235">
        <v>170</v>
      </c>
      <c r="D27" t="s" s="224">
        <v>143</v>
      </c>
      <c r="E27" s="225">
        <v>1</v>
      </c>
      <c r="F27" t="s" s="226">
        <v>185</v>
      </c>
      <c r="G27" s="227">
        <v>3.712</v>
      </c>
      <c r="H27" s="228">
        <v>133</v>
      </c>
      <c r="I27" s="228">
        <f>H27*1.2</f>
        <v>159.6</v>
      </c>
      <c r="J27" t="s" s="229">
        <v>64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t="s" s="165">
        <f>IF(SUM(K27:U27)=0,"",SUM(K27:U27))</f>
      </c>
      <c r="W27" t="s" s="165">
        <f>IF(V27="","",(V27*E27))</f>
      </c>
      <c r="X27" t="s" s="165">
        <f>IF(V27="","",(V27*H27))</f>
      </c>
      <c r="Y27" t="s" s="230">
        <f>IF(V27="","",(V27*I27))</f>
      </c>
      <c r="Z27" s="166">
        <v>21</v>
      </c>
      <c r="AA27" s="112"/>
      <c r="AB27" t="s" s="167">
        <f>A27</f>
        <v>188</v>
      </c>
      <c r="AC27" s="168">
        <f>G27</f>
        <v>3.712</v>
      </c>
      <c r="AD27" s="166">
        <v>5</v>
      </c>
      <c r="AE27" s="166">
        <v>2</v>
      </c>
      <c r="AF27" s="166">
        <v>0</v>
      </c>
      <c r="AG27" s="166">
        <v>0</v>
      </c>
      <c r="AH27" s="166">
        <v>0</v>
      </c>
      <c r="AI27" s="166">
        <v>0</v>
      </c>
      <c r="AJ27" s="166">
        <v>0</v>
      </c>
      <c r="AK27" s="112"/>
      <c r="AL27" t="s" s="173">
        <f>IF(V27="","",(V27*AD27))</f>
      </c>
      <c r="AM27" t="s" s="173">
        <f>IF(W27="","",(W27*AE27))</f>
      </c>
      <c r="AN27" t="s" s="173">
        <f>IF(V27="","",(V27*AF27))</f>
      </c>
      <c r="AO27" t="s" s="173">
        <f>IF(V27="","",(V27*AG27))</f>
      </c>
      <c r="AP27" t="s" s="173">
        <f>IF(V27="","",(V27*AH27))</f>
      </c>
      <c r="AQ27" t="s" s="173">
        <f>IF(V27="","",(V27*AI27))</f>
      </c>
      <c r="AR27" t="s" s="173">
        <f>IF(V27="","",(V27*AJ27))</f>
      </c>
      <c r="AS27" s="13"/>
      <c r="AT27" s="7"/>
    </row>
    <row r="28" ht="15" customHeight="1">
      <c r="A28" t="s" s="231">
        <v>189</v>
      </c>
      <c r="B28" t="s" s="233">
        <v>147</v>
      </c>
      <c r="C28" s="223"/>
      <c r="D28" t="s" s="224">
        <v>143</v>
      </c>
      <c r="E28" s="225">
        <v>1</v>
      </c>
      <c r="F28" t="s" s="226">
        <v>129</v>
      </c>
      <c r="G28" s="227">
        <v>1.2</v>
      </c>
      <c r="H28" s="228">
        <v>43.5416666666667</v>
      </c>
      <c r="I28" s="228">
        <f>H28*1.2</f>
        <v>52.25</v>
      </c>
      <c r="J28" t="s" s="229">
        <v>64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t="s" s="165">
        <f>IF(SUM(K28:U28)=0,"",SUM(K28:U28))</f>
      </c>
      <c r="W28" t="s" s="165">
        <f>IF(V28="","",(V28*E28))</f>
      </c>
      <c r="X28" t="s" s="165">
        <f>IF(V28="","",(V28*H28))</f>
      </c>
      <c r="Y28" t="s" s="230">
        <f>IF(V28="","",(V28*I28))</f>
      </c>
      <c r="Z28" s="166">
        <v>22</v>
      </c>
      <c r="AA28" s="112"/>
      <c r="AB28" t="s" s="167">
        <f>A28</f>
        <v>190</v>
      </c>
      <c r="AC28" s="168">
        <f>G28</f>
        <v>1.2</v>
      </c>
      <c r="AD28" s="166">
        <v>4</v>
      </c>
      <c r="AE28" s="166">
        <v>1</v>
      </c>
      <c r="AF28" s="166">
        <v>0</v>
      </c>
      <c r="AG28" s="166">
        <v>0</v>
      </c>
      <c r="AH28" s="166">
        <v>0</v>
      </c>
      <c r="AI28" s="166">
        <v>0</v>
      </c>
      <c r="AJ28" s="166">
        <v>0</v>
      </c>
      <c r="AK28" s="112"/>
      <c r="AL28" t="s" s="173">
        <f>IF(V28="","",(V28*AD28))</f>
      </c>
      <c r="AM28" t="s" s="173">
        <f>IF(W28="","",(W28*AE28))</f>
      </c>
      <c r="AN28" t="s" s="173">
        <f>IF(V28="","",(V28*AF28))</f>
      </c>
      <c r="AO28" t="s" s="173">
        <f>IF(V28="","",(V28*AG28))</f>
      </c>
      <c r="AP28" t="s" s="173">
        <f>IF(V28="","",(V28*AH28))</f>
      </c>
      <c r="AQ28" t="s" s="173">
        <f>IF(V28="","",(V28*AI28))</f>
      </c>
      <c r="AR28" t="s" s="173">
        <f>IF(V28="","",(V28*AJ28))</f>
      </c>
      <c r="AS28" s="13"/>
      <c r="AT28" s="7"/>
    </row>
    <row r="29" ht="15" customHeight="1">
      <c r="A29" t="s" s="231">
        <v>191</v>
      </c>
      <c r="B29" s="232"/>
      <c r="C29" s="232"/>
      <c r="D29" t="s" s="224">
        <v>143</v>
      </c>
      <c r="E29" s="225">
        <v>1</v>
      </c>
      <c r="F29" t="s" s="226">
        <v>129</v>
      </c>
      <c r="G29" s="227">
        <v>2.13</v>
      </c>
      <c r="H29" s="228">
        <v>68.0833333333333</v>
      </c>
      <c r="I29" s="228">
        <f>H29*1.2</f>
        <v>81.7</v>
      </c>
      <c r="J29" t="s" s="229">
        <v>64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t="s" s="165">
        <f>IF(SUM(K29:U29)=0,"",SUM(K29:U29))</f>
      </c>
      <c r="W29" t="s" s="165">
        <f>IF(V29="","",(V29*E29))</f>
      </c>
      <c r="X29" t="s" s="165">
        <f>IF(V29="","",(V29*H29))</f>
      </c>
      <c r="Y29" t="s" s="230">
        <f>IF(V29="","",(V29*I29))</f>
      </c>
      <c r="Z29" s="166">
        <v>23</v>
      </c>
      <c r="AA29" s="112"/>
      <c r="AB29" t="s" s="167">
        <f>A29</f>
        <v>192</v>
      </c>
      <c r="AC29" s="168">
        <f>G29</f>
        <v>2.13</v>
      </c>
      <c r="AD29" s="166">
        <v>7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66">
        <v>0</v>
      </c>
      <c r="AK29" s="112"/>
      <c r="AL29" t="s" s="173">
        <f>IF(V29="","",(V29*AD29))</f>
      </c>
      <c r="AM29" t="s" s="173">
        <f>IF(W29="","",(W29*AE29))</f>
      </c>
      <c r="AN29" t="s" s="173">
        <f>IF(V29="","",(V29*AF29))</f>
      </c>
      <c r="AO29" t="s" s="173">
        <f>IF(V29="","",(V29*AG29))</f>
      </c>
      <c r="AP29" t="s" s="173">
        <f>IF(V29="","",(V29*AH29))</f>
      </c>
      <c r="AQ29" t="s" s="173">
        <f>IF(V29="","",(V29*AI29))</f>
      </c>
      <c r="AR29" t="s" s="173">
        <f>IF(V29="","",(V29*AJ29))</f>
      </c>
      <c r="AS29" s="13"/>
      <c r="AT29" s="7"/>
    </row>
    <row r="30" ht="15" customHeight="1">
      <c r="A30" t="s" s="231">
        <v>193</v>
      </c>
      <c r="B30" s="232"/>
      <c r="C30" s="223"/>
      <c r="D30" t="s" s="224">
        <v>143</v>
      </c>
      <c r="E30" s="225">
        <v>2</v>
      </c>
      <c r="F30" t="s" s="226">
        <v>151</v>
      </c>
      <c r="G30" s="227">
        <v>4.15</v>
      </c>
      <c r="H30" s="228">
        <v>132.208333333333</v>
      </c>
      <c r="I30" s="228">
        <f>H30*1.2</f>
        <v>158.65</v>
      </c>
      <c r="J30" t="s" s="229">
        <v>64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t="s" s="165">
        <f>IF(SUM(K30:U30)=0,"",SUM(K30:U30))</f>
      </c>
      <c r="W30" t="s" s="165">
        <f>IF(V30="","",(V30*E30))</f>
      </c>
      <c r="X30" t="s" s="165">
        <f>IF(V30="","",(V30*H30))</f>
      </c>
      <c r="Y30" t="s" s="230">
        <f>IF(V30="","",(V30*I30))</f>
      </c>
      <c r="Z30" s="166">
        <v>24</v>
      </c>
      <c r="AA30" s="112"/>
      <c r="AB30" t="s" s="167">
        <f>A30</f>
        <v>194</v>
      </c>
      <c r="AC30" s="168">
        <f>G30</f>
        <v>4.15</v>
      </c>
      <c r="AD30" s="166">
        <v>15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66">
        <v>0</v>
      </c>
      <c r="AK30" s="112"/>
      <c r="AL30" t="s" s="173">
        <f>IF(V30="","",(V30*AD30))</f>
      </c>
      <c r="AM30" t="s" s="173">
        <f>IF(W30="","",(W30*AE30))</f>
      </c>
      <c r="AN30" t="s" s="173">
        <f>IF(V30="","",(V30*AF30))</f>
      </c>
      <c r="AO30" t="s" s="173">
        <f>IF(V30="","",(V30*AG30))</f>
      </c>
      <c r="AP30" t="s" s="173">
        <f>IF(V30="","",(V30*AH30))</f>
      </c>
      <c r="AQ30" t="s" s="173">
        <f>IF(V30="","",(V30*AI30))</f>
      </c>
      <c r="AR30" t="s" s="173">
        <f>IF(V30="","",(V30*AJ30))</f>
      </c>
      <c r="AS30" s="13"/>
      <c r="AT30" s="7"/>
    </row>
    <row r="31" ht="15" customHeight="1">
      <c r="A31" t="s" s="231">
        <v>195</v>
      </c>
      <c r="B31" s="232"/>
      <c r="C31" s="223"/>
      <c r="D31" t="s" s="224">
        <v>143</v>
      </c>
      <c r="E31" s="225">
        <v>2</v>
      </c>
      <c r="F31" t="s" s="226">
        <v>151</v>
      </c>
      <c r="G31" s="227">
        <v>3.975</v>
      </c>
      <c r="H31" s="228">
        <v>128.25</v>
      </c>
      <c r="I31" s="228">
        <f>H31*1.2</f>
        <v>153.9</v>
      </c>
      <c r="J31" t="s" s="229">
        <v>64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t="s" s="165">
        <f>IF(SUM(K31:U31)=0,"",SUM(K31:U31))</f>
      </c>
      <c r="W31" t="s" s="165">
        <f>IF(V31="","",(V31*E31))</f>
      </c>
      <c r="X31" t="s" s="165">
        <f>IF(V31="","",(V31*H31))</f>
      </c>
      <c r="Y31" t="s" s="230">
        <f>IF(V31="","",(V31*I31))</f>
      </c>
      <c r="Z31" s="166">
        <v>25</v>
      </c>
      <c r="AA31" s="112"/>
      <c r="AB31" t="s" s="167">
        <f>A31</f>
        <v>196</v>
      </c>
      <c r="AC31" s="168">
        <f>G31</f>
        <v>3.975</v>
      </c>
      <c r="AD31" s="166">
        <v>12</v>
      </c>
      <c r="AE31" s="166">
        <v>0</v>
      </c>
      <c r="AF31" s="166">
        <v>0</v>
      </c>
      <c r="AG31" s="166">
        <v>0</v>
      </c>
      <c r="AH31" s="166">
        <v>0</v>
      </c>
      <c r="AI31" s="166">
        <v>0</v>
      </c>
      <c r="AJ31" s="166">
        <v>0</v>
      </c>
      <c r="AK31" s="112"/>
      <c r="AL31" t="s" s="173">
        <f>IF(V31="","",(V31*AD31))</f>
      </c>
      <c r="AM31" t="s" s="173">
        <f>IF(W31="","",(W31*AE31))</f>
      </c>
      <c r="AN31" t="s" s="173">
        <f>IF(V31="","",(V31*AF31))</f>
      </c>
      <c r="AO31" t="s" s="173">
        <f>IF(V31="","",(V31*AG31))</f>
      </c>
      <c r="AP31" t="s" s="173">
        <f>IF(V31="","",(V31*AH31))</f>
      </c>
      <c r="AQ31" t="s" s="173">
        <f>IF(V31="","",(V31*AI31))</f>
      </c>
      <c r="AR31" t="s" s="173">
        <f>IF(V31="","",(V31*AJ31))</f>
      </c>
      <c r="AS31" s="13"/>
      <c r="AT31" s="7"/>
    </row>
    <row r="32" ht="15" customHeight="1">
      <c r="A32" t="s" s="231">
        <v>197</v>
      </c>
      <c r="B32" t="s" s="233">
        <v>147</v>
      </c>
      <c r="C32" s="223"/>
      <c r="D32" t="s" s="224">
        <v>143</v>
      </c>
      <c r="E32" s="225">
        <v>2</v>
      </c>
      <c r="F32" t="s" s="226">
        <v>151</v>
      </c>
      <c r="G32" s="227">
        <v>3.975</v>
      </c>
      <c r="H32" s="228">
        <v>141.708333333333</v>
      </c>
      <c r="I32" s="228">
        <f>H32*1.2</f>
        <v>170.05</v>
      </c>
      <c r="J32" t="s" s="229">
        <v>64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t="s" s="165">
        <f>IF(SUM(K32:U32)=0,"",SUM(K32:U32))</f>
      </c>
      <c r="W32" t="s" s="165">
        <f>IF(V32="","",(V32*E32))</f>
      </c>
      <c r="X32" t="s" s="165">
        <f>IF(V32="","",(V32*H32))</f>
      </c>
      <c r="Y32" t="s" s="230">
        <f>IF(V32="","",(V32*I32))</f>
      </c>
      <c r="Z32" s="166">
        <v>26</v>
      </c>
      <c r="AA32" s="112"/>
      <c r="AB32" t="s" s="167">
        <f>A32</f>
        <v>198</v>
      </c>
      <c r="AC32" s="168">
        <f>G32</f>
        <v>3.975</v>
      </c>
      <c r="AD32" s="166">
        <v>12</v>
      </c>
      <c r="AE32" s="166">
        <v>0</v>
      </c>
      <c r="AF32" s="166">
        <v>0</v>
      </c>
      <c r="AG32" s="166">
        <v>0</v>
      </c>
      <c r="AH32" s="166">
        <v>0</v>
      </c>
      <c r="AI32" s="166">
        <v>0</v>
      </c>
      <c r="AJ32" s="166">
        <v>0</v>
      </c>
      <c r="AK32" s="112"/>
      <c r="AL32" t="s" s="173">
        <f>IF(V32="","",(V32*AD32))</f>
      </c>
      <c r="AM32" t="s" s="173">
        <f>IF(W32="","",(W32*AE32))</f>
      </c>
      <c r="AN32" t="s" s="173">
        <f>IF(V32="","",(V32*AF32))</f>
      </c>
      <c r="AO32" t="s" s="173">
        <f>IF(V32="","",(V32*AG32))</f>
      </c>
      <c r="AP32" t="s" s="173">
        <f>IF(V32="","",(V32*AH32))</f>
      </c>
      <c r="AQ32" t="s" s="173">
        <f>IF(V32="","",(V32*AI32))</f>
      </c>
      <c r="AR32" t="s" s="173">
        <f>IF(V32="","",(V32*AJ32))</f>
      </c>
      <c r="AS32" s="13"/>
      <c r="AT32" s="7"/>
    </row>
    <row r="33" ht="15" customHeight="1">
      <c r="A33" t="s" s="231">
        <v>199</v>
      </c>
      <c r="B33" t="s" s="233">
        <v>147</v>
      </c>
      <c r="C33" t="s" s="234">
        <v>200</v>
      </c>
      <c r="D33" t="s" s="224">
        <v>143</v>
      </c>
      <c r="E33" s="225">
        <v>3</v>
      </c>
      <c r="F33" t="s" s="226">
        <v>151</v>
      </c>
      <c r="G33" s="227">
        <v>4.548</v>
      </c>
      <c r="H33" s="228">
        <v>181.291666666667</v>
      </c>
      <c r="I33" s="228">
        <f>H33*1.2</f>
        <v>217.55</v>
      </c>
      <c r="J33" t="s" s="229">
        <v>64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t="s" s="165">
        <f>IF(SUM(K33:U33)=0,"",SUM(K33:U33))</f>
      </c>
      <c r="W33" t="s" s="165">
        <f>IF(V33="","",(V33*E33))</f>
      </c>
      <c r="X33" t="s" s="165">
        <f>IF(V33="","",(V33*H33))</f>
      </c>
      <c r="Y33" t="s" s="230">
        <f>IF(V33="","",(V33*I33))</f>
      </c>
      <c r="Z33" s="166">
        <v>27</v>
      </c>
      <c r="AA33" s="112"/>
      <c r="AB33" t="s" s="167">
        <f>A33</f>
        <v>201</v>
      </c>
      <c r="AC33" s="168">
        <f>G33</f>
        <v>4.548</v>
      </c>
      <c r="AD33" s="166">
        <v>12</v>
      </c>
      <c r="AE33" s="166">
        <v>0</v>
      </c>
      <c r="AF33" s="166">
        <v>0</v>
      </c>
      <c r="AG33" s="166">
        <v>0</v>
      </c>
      <c r="AH33" s="166">
        <v>0</v>
      </c>
      <c r="AI33" s="166">
        <v>0</v>
      </c>
      <c r="AJ33" s="166">
        <v>0</v>
      </c>
      <c r="AK33" s="112"/>
      <c r="AL33" t="s" s="173">
        <f>IF(V33="","",(V33*AD33))</f>
      </c>
      <c r="AM33" t="s" s="173">
        <f>IF(W33="","",(W33*AE33))</f>
      </c>
      <c r="AN33" t="s" s="173">
        <f>IF(V33="","",(V33*AF33))</f>
      </c>
      <c r="AO33" t="s" s="173">
        <f>IF(V33="","",(V33*AG33))</f>
      </c>
      <c r="AP33" t="s" s="173">
        <f>IF(V33="","",(V33*AH33))</f>
      </c>
      <c r="AQ33" t="s" s="173">
        <f>IF(V33="","",(V33*AI33))</f>
      </c>
      <c r="AR33" t="s" s="173">
        <f>IF(V33="","",(V33*AJ33))</f>
      </c>
      <c r="AS33" s="13"/>
      <c r="AT33" s="7"/>
    </row>
    <row r="34" ht="15" customHeight="1">
      <c r="A34" t="s" s="231">
        <v>202</v>
      </c>
      <c r="B34" s="232"/>
      <c r="C34" t="s" s="177">
        <v>109</v>
      </c>
      <c r="D34" t="s" s="224">
        <v>143</v>
      </c>
      <c r="E34" s="225">
        <v>3</v>
      </c>
      <c r="F34" t="s" s="226">
        <v>165</v>
      </c>
      <c r="G34" s="227">
        <v>1.831</v>
      </c>
      <c r="H34" s="228">
        <v>71.56999999999999</v>
      </c>
      <c r="I34" s="228">
        <f>H34*1.2</f>
        <v>85.884</v>
      </c>
      <c r="J34" t="s" s="229">
        <v>64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t="s" s="165">
        <f>IF(SUM(K34:U34)=0,"",SUM(K34:U34))</f>
      </c>
      <c r="W34" t="s" s="165">
        <f>IF(V34="","",(V34*E34))</f>
      </c>
      <c r="X34" t="s" s="165">
        <f>IF(V34="","",(V34*H34))</f>
      </c>
      <c r="Y34" t="s" s="230">
        <f>IF(V34="","",(V34*I34))</f>
      </c>
      <c r="Z34" s="166">
        <v>28</v>
      </c>
      <c r="AA34" s="112"/>
      <c r="AB34" t="s" s="167">
        <f>A34</f>
        <v>203</v>
      </c>
      <c r="AC34" s="168">
        <f>G34</f>
        <v>1.831</v>
      </c>
      <c r="AD34" s="166">
        <v>13</v>
      </c>
      <c r="AE34" s="166">
        <v>0</v>
      </c>
      <c r="AF34" s="166">
        <v>0</v>
      </c>
      <c r="AG34" s="166">
        <v>0</v>
      </c>
      <c r="AH34" s="166">
        <v>0</v>
      </c>
      <c r="AI34" s="166">
        <v>0</v>
      </c>
      <c r="AJ34" s="166">
        <v>0</v>
      </c>
      <c r="AK34" s="112"/>
      <c r="AL34" t="s" s="173">
        <f>IF(V34="","",(V34*AD34))</f>
      </c>
      <c r="AM34" t="s" s="173">
        <f>IF(W34="","",(W34*AE34))</f>
      </c>
      <c r="AN34" t="s" s="173">
        <f>IF(V34="","",(V34*AF34))</f>
      </c>
      <c r="AO34" t="s" s="173">
        <f>IF(V34="","",(V34*AG34))</f>
      </c>
      <c r="AP34" t="s" s="173">
        <f>IF(V34="","",(V34*AH34))</f>
      </c>
      <c r="AQ34" t="s" s="173">
        <f>IF(V34="","",(V34*AI34))</f>
      </c>
      <c r="AR34" t="s" s="173">
        <f>IF(V34="","",(V34*AJ34))</f>
      </c>
      <c r="AS34" s="13"/>
      <c r="AT34" s="7"/>
    </row>
    <row r="35" ht="15" customHeight="1">
      <c r="A35" t="s" s="231">
        <v>204</v>
      </c>
      <c r="B35" t="s" s="233">
        <v>147</v>
      </c>
      <c r="C35" t="s" s="177">
        <v>109</v>
      </c>
      <c r="D35" t="s" s="224">
        <v>143</v>
      </c>
      <c r="E35" s="225">
        <v>3</v>
      </c>
      <c r="F35" t="s" s="226">
        <v>165</v>
      </c>
      <c r="G35" s="227">
        <v>1.831</v>
      </c>
      <c r="H35" s="228">
        <v>77.5833333333333</v>
      </c>
      <c r="I35" s="228">
        <f>H35*1.2</f>
        <v>93.09999999999999</v>
      </c>
      <c r="J35" t="s" s="229">
        <v>64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t="s" s="165">
        <f>IF(SUM(K35:U35)=0,"",SUM(K35:U35))</f>
      </c>
      <c r="W35" t="s" s="165">
        <f>IF(V35="","",(V35*E35))</f>
      </c>
      <c r="X35" t="s" s="165">
        <f>IF(V35="","",(V35*H35))</f>
      </c>
      <c r="Y35" t="s" s="230">
        <f>IF(V35="","",(V35*I35))</f>
      </c>
      <c r="Z35" s="166">
        <v>29</v>
      </c>
      <c r="AA35" s="112"/>
      <c r="AB35" t="s" s="167">
        <f>A35</f>
        <v>205</v>
      </c>
      <c r="AC35" s="168">
        <f>G35</f>
        <v>1.831</v>
      </c>
      <c r="AD35" s="166">
        <v>13</v>
      </c>
      <c r="AE35" s="166">
        <v>0</v>
      </c>
      <c r="AF35" s="166">
        <v>0</v>
      </c>
      <c r="AG35" s="166">
        <v>0</v>
      </c>
      <c r="AH35" s="166">
        <v>0</v>
      </c>
      <c r="AI35" s="166">
        <v>0</v>
      </c>
      <c r="AJ35" s="166">
        <v>0</v>
      </c>
      <c r="AK35" s="112"/>
      <c r="AL35" t="s" s="173">
        <f>IF(V35="","",(V35*AD35))</f>
      </c>
      <c r="AM35" t="s" s="173">
        <f>IF(W35="","",(W35*AE35))</f>
      </c>
      <c r="AN35" t="s" s="173">
        <f>IF(V35="","",(V35*AF35))</f>
      </c>
      <c r="AO35" t="s" s="173">
        <f>IF(V35="","",(V35*AG35))</f>
      </c>
      <c r="AP35" t="s" s="173">
        <f>IF(V35="","",(V35*AH35))</f>
      </c>
      <c r="AQ35" t="s" s="173">
        <f>IF(V35="","",(V35*AI35))</f>
      </c>
      <c r="AR35" t="s" s="173">
        <f>IF(V35="","",(V35*AJ35))</f>
      </c>
      <c r="AS35" s="13"/>
      <c r="AT35" s="7"/>
    </row>
    <row r="36" ht="15" customHeight="1">
      <c r="A36" t="s" s="231">
        <v>206</v>
      </c>
      <c r="B36" t="s" s="233">
        <v>147</v>
      </c>
      <c r="C36" s="223"/>
      <c r="D36" t="s" s="224">
        <v>143</v>
      </c>
      <c r="E36" s="225">
        <v>2</v>
      </c>
      <c r="F36" t="s" s="226">
        <v>151</v>
      </c>
      <c r="G36" s="227">
        <v>4.15</v>
      </c>
      <c r="H36" s="228">
        <v>146.458333333333</v>
      </c>
      <c r="I36" s="228">
        <f>H36*1.2</f>
        <v>175.75</v>
      </c>
      <c r="J36" t="s" s="229">
        <v>64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t="s" s="165">
        <f>IF(SUM(K36:U36)=0,"",SUM(K36:U36))</f>
      </c>
      <c r="W36" t="s" s="165">
        <f>IF(V36="","",(V36*E36))</f>
      </c>
      <c r="X36" t="s" s="165">
        <f>IF(V36="","",(V36*H36))</f>
      </c>
      <c r="Y36" t="s" s="230">
        <f>IF(V36="","",(V36*I36))</f>
      </c>
      <c r="Z36" s="166">
        <v>30</v>
      </c>
      <c r="AA36" s="112"/>
      <c r="AB36" t="s" s="167">
        <f>A36</f>
        <v>207</v>
      </c>
      <c r="AC36" s="168">
        <f>G36</f>
        <v>4.15</v>
      </c>
      <c r="AD36" s="166">
        <v>15</v>
      </c>
      <c r="AE36" s="166">
        <v>0</v>
      </c>
      <c r="AF36" s="166">
        <v>0</v>
      </c>
      <c r="AG36" s="166">
        <v>0</v>
      </c>
      <c r="AH36" s="166">
        <v>0</v>
      </c>
      <c r="AI36" s="166">
        <v>0</v>
      </c>
      <c r="AJ36" s="166">
        <v>0</v>
      </c>
      <c r="AK36" s="112"/>
      <c r="AL36" t="s" s="173">
        <f>IF(V36="","",(V36*AD36))</f>
      </c>
      <c r="AM36" t="s" s="173">
        <f>IF(W36="","",(W36*AE36))</f>
      </c>
      <c r="AN36" t="s" s="173">
        <f>IF(V36="","",(V36*AF36))</f>
      </c>
      <c r="AO36" t="s" s="173">
        <f>IF(V36="","",(V36*AG36))</f>
      </c>
      <c r="AP36" t="s" s="173">
        <f>IF(V36="","",(V36*AH36))</f>
      </c>
      <c r="AQ36" t="s" s="173">
        <f>IF(V36="","",(V36*AI36))</f>
      </c>
      <c r="AR36" t="s" s="173">
        <f>IF(V36="","",(V36*AJ36))</f>
      </c>
      <c r="AS36" s="13"/>
      <c r="AT36" s="7"/>
    </row>
    <row r="37" ht="15" customHeight="1">
      <c r="A37" t="s" s="231">
        <v>208</v>
      </c>
      <c r="B37" t="s" s="233">
        <v>147</v>
      </c>
      <c r="C37" s="223"/>
      <c r="D37" t="s" s="224">
        <v>143</v>
      </c>
      <c r="E37" s="225">
        <v>2</v>
      </c>
      <c r="F37" t="s" s="226">
        <v>63</v>
      </c>
      <c r="G37" s="227">
        <v>1.675</v>
      </c>
      <c r="H37" s="228">
        <v>56.2083333333333</v>
      </c>
      <c r="I37" s="228">
        <f>H37*1.2</f>
        <v>67.45</v>
      </c>
      <c r="J37" t="s" s="229">
        <v>64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t="s" s="165">
        <f>IF(SUM(K37:U37)=0,"",SUM(K37:U37))</f>
      </c>
      <c r="W37" t="s" s="165">
        <f>IF(V37="","",(V37*E37))</f>
      </c>
      <c r="X37" t="s" s="165">
        <f>IF(V37="","",(V37*H37))</f>
      </c>
      <c r="Y37" t="s" s="230">
        <f>IF(V37="","",(V37*I37))</f>
      </c>
      <c r="Z37" s="166">
        <v>31</v>
      </c>
      <c r="AA37" s="112"/>
      <c r="AB37" t="s" s="167">
        <f>A37</f>
        <v>209</v>
      </c>
      <c r="AC37" s="168">
        <f>G37</f>
        <v>1.675</v>
      </c>
      <c r="AD37" s="166">
        <v>10</v>
      </c>
      <c r="AE37" s="166">
        <v>0</v>
      </c>
      <c r="AF37" s="166">
        <v>0</v>
      </c>
      <c r="AG37" s="166">
        <v>0</v>
      </c>
      <c r="AH37" s="166">
        <v>0</v>
      </c>
      <c r="AI37" s="166">
        <v>0</v>
      </c>
      <c r="AJ37" s="166">
        <v>0</v>
      </c>
      <c r="AK37" s="112"/>
      <c r="AL37" t="s" s="173">
        <f>IF(V37="","",(V37*AD37))</f>
      </c>
      <c r="AM37" t="s" s="173">
        <f>IF(W37="","",(W37*AE37))</f>
      </c>
      <c r="AN37" t="s" s="173">
        <f>IF(V37="","",(V37*AF37))</f>
      </c>
      <c r="AO37" t="s" s="173">
        <f>IF(V37="","",(V37*AG37))</f>
      </c>
      <c r="AP37" t="s" s="173">
        <f>IF(V37="","",(V37*AH37))</f>
      </c>
      <c r="AQ37" t="s" s="173">
        <f>IF(V37="","",(V37*AI37))</f>
      </c>
      <c r="AR37" t="s" s="173">
        <f>IF(V37="","",(V37*AJ37))</f>
      </c>
      <c r="AS37" s="13"/>
      <c r="AT37" s="7"/>
    </row>
    <row r="38" ht="15" customHeight="1">
      <c r="A38" t="s" s="231">
        <v>210</v>
      </c>
      <c r="B38" s="232"/>
      <c r="C38" s="223"/>
      <c r="D38" t="s" s="224">
        <v>143</v>
      </c>
      <c r="E38" s="225">
        <v>1</v>
      </c>
      <c r="F38" t="s" s="226">
        <v>185</v>
      </c>
      <c r="G38" s="227">
        <v>4.9</v>
      </c>
      <c r="H38" s="228">
        <v>154.375</v>
      </c>
      <c r="I38" s="228">
        <f>H38*1.2</f>
        <v>185.25</v>
      </c>
      <c r="J38" t="s" s="229">
        <v>64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t="s" s="165">
        <f>IF(SUM(K38:U38)=0,"",SUM(K38:U38))</f>
      </c>
      <c r="W38" t="s" s="165">
        <f>IF(V38="","",(V38*E38))</f>
      </c>
      <c r="X38" t="s" s="165">
        <f>IF(V38="","",(V38*H38))</f>
      </c>
      <c r="Y38" t="s" s="230">
        <f>IF(V38="","",(V38*I38))</f>
      </c>
      <c r="Z38" s="166">
        <v>32</v>
      </c>
      <c r="AA38" s="112"/>
      <c r="AB38" t="s" s="167">
        <f>A38</f>
        <v>211</v>
      </c>
      <c r="AC38" s="168">
        <f>G38</f>
        <v>4.9</v>
      </c>
      <c r="AD38" s="166">
        <v>10</v>
      </c>
      <c r="AE38" s="166">
        <v>0</v>
      </c>
      <c r="AF38" s="166">
        <v>0</v>
      </c>
      <c r="AG38" s="166">
        <v>0</v>
      </c>
      <c r="AH38" s="166">
        <v>0</v>
      </c>
      <c r="AI38" s="166">
        <v>0</v>
      </c>
      <c r="AJ38" s="166">
        <v>0</v>
      </c>
      <c r="AK38" s="112"/>
      <c r="AL38" t="s" s="173">
        <f>IF(V38="","",(V38*AD38))</f>
      </c>
      <c r="AM38" t="s" s="173">
        <f>IF(W38="","",(W38*AE38))</f>
      </c>
      <c r="AN38" t="s" s="173">
        <f>IF(V38="","",(V38*AF38))</f>
      </c>
      <c r="AO38" t="s" s="173">
        <f>IF(V38="","",(V38*AG38))</f>
      </c>
      <c r="AP38" t="s" s="173">
        <f>IF(V38="","",(V38*AH38))</f>
      </c>
      <c r="AQ38" t="s" s="173">
        <f>IF(V38="","",(V38*AI38))</f>
      </c>
      <c r="AR38" t="s" s="173">
        <f>IF(V38="","",(V38*AJ38))</f>
      </c>
      <c r="AS38" s="13"/>
      <c r="AT38" s="7"/>
    </row>
    <row r="39" ht="15" customHeight="1">
      <c r="A39" t="s" s="231">
        <v>212</v>
      </c>
      <c r="B39" s="232"/>
      <c r="C39" s="223"/>
      <c r="D39" t="s" s="224">
        <v>143</v>
      </c>
      <c r="E39" s="225">
        <v>1</v>
      </c>
      <c r="F39" t="s" s="226">
        <v>129</v>
      </c>
      <c r="G39" s="227">
        <v>3.4</v>
      </c>
      <c r="H39" s="228">
        <v>114.791666666667</v>
      </c>
      <c r="I39" s="228">
        <f>H39*1.2</f>
        <v>137.75</v>
      </c>
      <c r="J39" t="s" s="229">
        <v>64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t="s" s="165">
        <f>IF(SUM(K39:U39)=0,"",SUM(K39:U39))</f>
      </c>
      <c r="W39" t="s" s="165">
        <f>IF(V39="","",(V39*E39))</f>
      </c>
      <c r="X39" t="s" s="165">
        <f>IF(V39="","",(V39*H39))</f>
      </c>
      <c r="Y39" t="s" s="230">
        <f>IF(V39="","",(V39*I39))</f>
      </c>
      <c r="Z39" s="166">
        <v>33</v>
      </c>
      <c r="AA39" s="112"/>
      <c r="AB39" t="s" s="167">
        <f>A39</f>
        <v>213</v>
      </c>
      <c r="AC39" s="168">
        <f>G39</f>
        <v>3.4</v>
      </c>
      <c r="AD39" s="166">
        <v>8</v>
      </c>
      <c r="AE39" s="166">
        <v>0</v>
      </c>
      <c r="AF39" s="166">
        <v>0</v>
      </c>
      <c r="AG39" s="166">
        <v>0</v>
      </c>
      <c r="AH39" s="166">
        <v>0</v>
      </c>
      <c r="AI39" s="166">
        <v>0</v>
      </c>
      <c r="AJ39" s="166">
        <v>0</v>
      </c>
      <c r="AK39" s="112"/>
      <c r="AL39" t="s" s="173">
        <f>IF(V39="","",(V39*AD39))</f>
      </c>
      <c r="AM39" t="s" s="173">
        <f>IF(W39="","",(W39*AE39))</f>
      </c>
      <c r="AN39" t="s" s="173">
        <f>IF(V39="","",(V39*AF39))</f>
      </c>
      <c r="AO39" t="s" s="173">
        <f>IF(V39="","",(V39*AG39))</f>
      </c>
      <c r="AP39" t="s" s="173">
        <f>IF(V39="","",(V39*AH39))</f>
      </c>
      <c r="AQ39" t="s" s="173">
        <f>IF(V39="","",(V39*AI39))</f>
      </c>
      <c r="AR39" t="s" s="173">
        <f>IF(V39="","",(V39*AJ39))</f>
      </c>
      <c r="AS39" s="13"/>
      <c r="AT39" s="7"/>
    </row>
    <row r="40" ht="15" customHeight="1">
      <c r="A40" t="s" s="231">
        <v>214</v>
      </c>
      <c r="B40" t="s" s="233">
        <v>147</v>
      </c>
      <c r="C40" s="223"/>
      <c r="D40" t="s" s="224">
        <v>143</v>
      </c>
      <c r="E40" s="225">
        <v>1</v>
      </c>
      <c r="F40" t="s" s="226">
        <v>129</v>
      </c>
      <c r="G40" s="227">
        <v>3.4</v>
      </c>
      <c r="H40" s="228">
        <v>118.75</v>
      </c>
      <c r="I40" s="228">
        <f>H40*1.2</f>
        <v>142.5</v>
      </c>
      <c r="J40" t="s" s="229">
        <v>64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t="s" s="165">
        <f>IF(SUM(K40:U40)=0,"",SUM(K40:U40))</f>
      </c>
      <c r="W40" t="s" s="165">
        <f>IF(V40="","",(V40*E40))</f>
      </c>
      <c r="X40" t="s" s="165">
        <f>IF(V40="","",(V40*H40))</f>
      </c>
      <c r="Y40" t="s" s="230">
        <f>IF(V40="","",(V40*I40))</f>
      </c>
      <c r="Z40" s="166">
        <v>34</v>
      </c>
      <c r="AA40" s="112"/>
      <c r="AB40" t="s" s="167">
        <f>A40</f>
        <v>215</v>
      </c>
      <c r="AC40" s="168">
        <f>G40</f>
        <v>3.4</v>
      </c>
      <c r="AD40" s="166">
        <v>8</v>
      </c>
      <c r="AE40" s="166">
        <v>0</v>
      </c>
      <c r="AF40" s="166">
        <v>0</v>
      </c>
      <c r="AG40" s="166">
        <v>0</v>
      </c>
      <c r="AH40" s="166">
        <v>0</v>
      </c>
      <c r="AI40" s="166">
        <v>0</v>
      </c>
      <c r="AJ40" s="166">
        <v>0</v>
      </c>
      <c r="AK40" s="112"/>
      <c r="AL40" t="s" s="173">
        <f>IF(V40="","",(V40*AD40))</f>
      </c>
      <c r="AM40" t="s" s="173">
        <f>IF(W40="","",(W40*AE40))</f>
      </c>
      <c r="AN40" t="s" s="173">
        <f>IF(V40="","",(V40*AF40))</f>
      </c>
      <c r="AO40" t="s" s="173">
        <f>IF(V40="","",(V40*AG40))</f>
      </c>
      <c r="AP40" t="s" s="173">
        <f>IF(V40="","",(V40*AH40))</f>
      </c>
      <c r="AQ40" t="s" s="173">
        <f>IF(V40="","",(V40*AI40))</f>
      </c>
      <c r="AR40" t="s" s="173">
        <f>IF(V40="","",(V40*AJ40))</f>
      </c>
      <c r="AS40" s="13"/>
      <c r="AT40" s="7"/>
    </row>
    <row r="41" ht="15" customHeight="1">
      <c r="A41" t="s" s="231">
        <v>216</v>
      </c>
      <c r="B41" s="232"/>
      <c r="C41" s="232"/>
      <c r="D41" t="s" s="224">
        <v>143</v>
      </c>
      <c r="E41" s="225">
        <v>7</v>
      </c>
      <c r="F41" t="s" s="226">
        <v>85</v>
      </c>
      <c r="G41" s="227">
        <v>0.357</v>
      </c>
      <c r="H41" s="228">
        <v>29.2916666666667</v>
      </c>
      <c r="I41" s="228">
        <f>H41*1.2</f>
        <v>35.15</v>
      </c>
      <c r="J41" t="s" s="229">
        <v>64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t="s" s="165">
        <f>IF(SUM(K41:U41)=0,"",SUM(K41:U41))</f>
      </c>
      <c r="W41" t="s" s="165">
        <f>IF(V41="","",(V41*E41))</f>
      </c>
      <c r="X41" t="s" s="165">
        <f>IF(V41="","",(V41*H41))</f>
      </c>
      <c r="Y41" t="s" s="230">
        <f>IF(V41="","",(V41*I41))</f>
      </c>
      <c r="Z41" s="166">
        <v>35</v>
      </c>
      <c r="AA41" s="112"/>
      <c r="AB41" t="s" s="167">
        <f>A41</f>
        <v>217</v>
      </c>
      <c r="AC41" s="168">
        <f>G41</f>
        <v>0.357</v>
      </c>
      <c r="AD41" s="166">
        <v>14</v>
      </c>
      <c r="AE41" s="166">
        <v>0</v>
      </c>
      <c r="AF41" s="166">
        <v>0</v>
      </c>
      <c r="AG41" s="166">
        <v>0</v>
      </c>
      <c r="AH41" s="166">
        <v>0</v>
      </c>
      <c r="AI41" s="166">
        <v>0</v>
      </c>
      <c r="AJ41" s="166">
        <v>0</v>
      </c>
      <c r="AK41" s="112"/>
      <c r="AL41" t="s" s="173">
        <f>IF(V41="","",(V41*AD41))</f>
      </c>
      <c r="AM41" t="s" s="173">
        <f>IF(W41="","",(W41*AE41))</f>
      </c>
      <c r="AN41" t="s" s="173">
        <f>IF(V41="","",(V41*AF41))</f>
      </c>
      <c r="AO41" t="s" s="173">
        <f>IF(V41="","",(V41*AG41))</f>
      </c>
      <c r="AP41" t="s" s="173">
        <f>IF(V41="","",(V41*AH41))</f>
      </c>
      <c r="AQ41" t="s" s="173">
        <f>IF(V41="","",(V41*AI41))</f>
      </c>
      <c r="AR41" t="s" s="173">
        <f>IF(V41="","",(V41*AJ41))</f>
      </c>
      <c r="AS41" s="13"/>
      <c r="AT41" s="7"/>
    </row>
    <row r="42" ht="15" customHeight="1">
      <c r="A42" t="s" s="231">
        <v>218</v>
      </c>
      <c r="B42" t="s" s="233">
        <v>147</v>
      </c>
      <c r="C42" s="232"/>
      <c r="D42" t="s" s="224">
        <v>143</v>
      </c>
      <c r="E42" s="225">
        <v>5</v>
      </c>
      <c r="F42" t="s" s="226">
        <v>219</v>
      </c>
      <c r="G42" s="227">
        <v>0.21</v>
      </c>
      <c r="H42" s="228">
        <v>26.9166666666667</v>
      </c>
      <c r="I42" s="228">
        <f>H42*1.2</f>
        <v>32.3</v>
      </c>
      <c r="J42" t="s" s="229">
        <v>64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t="s" s="165">
        <f>IF(SUM(K42:U42)=0,"",SUM(K42:U42))</f>
      </c>
      <c r="W42" t="s" s="165">
        <f>IF(V42="","",(V42*E42))</f>
      </c>
      <c r="X42" t="s" s="165">
        <f>IF(V42="","",(V42*H42))</f>
      </c>
      <c r="Y42" t="s" s="230">
        <f>IF(V42="","",(V42*I42))</f>
      </c>
      <c r="Z42" s="166">
        <v>36</v>
      </c>
      <c r="AA42" s="112"/>
      <c r="AB42" t="s" s="167">
        <v>220</v>
      </c>
      <c r="AC42" s="168">
        <f>G42</f>
        <v>0.21</v>
      </c>
      <c r="AD42" s="166">
        <v>11</v>
      </c>
      <c r="AE42" s="166">
        <v>0</v>
      </c>
      <c r="AF42" s="166">
        <v>0</v>
      </c>
      <c r="AG42" s="166">
        <v>0</v>
      </c>
      <c r="AH42" s="166">
        <v>0</v>
      </c>
      <c r="AI42" s="166">
        <v>0</v>
      </c>
      <c r="AJ42" s="166">
        <v>0</v>
      </c>
      <c r="AK42" s="112"/>
      <c r="AL42" t="s" s="173">
        <f>IF(V42="","",(V42*AD42))</f>
      </c>
      <c r="AM42" t="s" s="173">
        <f>IF(W42="","",(W42*AE42))</f>
      </c>
      <c r="AN42" t="s" s="173">
        <f>IF(V42="","",(V42*AF42))</f>
      </c>
      <c r="AO42" t="s" s="173">
        <f>IF(V42="","",(V42*AG42))</f>
      </c>
      <c r="AP42" t="s" s="173">
        <f>IF(V42="","",(V42*AH42))</f>
      </c>
      <c r="AQ42" t="s" s="173">
        <f>IF(V42="","",(V42*AI42))</f>
      </c>
      <c r="AR42" t="s" s="173">
        <f>IF(V42="","",(V42*AJ42))</f>
      </c>
      <c r="AS42" s="13"/>
      <c r="AT42" s="7"/>
    </row>
    <row r="43" ht="15" customHeight="1">
      <c r="A43" t="s" s="231">
        <v>221</v>
      </c>
      <c r="B43" t="s" s="233">
        <v>147</v>
      </c>
      <c r="C43" s="232"/>
      <c r="D43" t="s" s="224">
        <v>143</v>
      </c>
      <c r="E43" s="225">
        <v>7</v>
      </c>
      <c r="F43" t="s" s="226">
        <v>85</v>
      </c>
      <c r="G43" s="227">
        <v>1.05</v>
      </c>
      <c r="H43" s="228">
        <v>42.75</v>
      </c>
      <c r="I43" s="228">
        <f>H43*1.2</f>
        <v>51.3</v>
      </c>
      <c r="J43" t="s" s="229">
        <v>64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t="s" s="165">
        <f>IF(SUM(K43:U43)=0,"",SUM(K43:U43))</f>
      </c>
      <c r="W43" t="s" s="165">
        <f>IF(V43="","",(V43*E43))</f>
      </c>
      <c r="X43" t="s" s="165">
        <f>IF(V43="","",(V43*H43))</f>
      </c>
      <c r="Y43" t="s" s="230">
        <f>IF(V43="","",(V43*I43))</f>
      </c>
      <c r="Z43" s="166">
        <v>37</v>
      </c>
      <c r="AA43" s="112"/>
      <c r="AB43" t="s" s="167">
        <f>A43</f>
        <v>222</v>
      </c>
      <c r="AC43" s="168">
        <f>G43</f>
        <v>1.05</v>
      </c>
      <c r="AD43" s="166">
        <v>16</v>
      </c>
      <c r="AE43" s="166">
        <v>0</v>
      </c>
      <c r="AF43" s="166">
        <v>0</v>
      </c>
      <c r="AG43" s="166">
        <v>0</v>
      </c>
      <c r="AH43" s="166">
        <v>0</v>
      </c>
      <c r="AI43" s="166">
        <v>0</v>
      </c>
      <c r="AJ43" s="166">
        <v>0</v>
      </c>
      <c r="AK43" s="112"/>
      <c r="AL43" t="s" s="173">
        <f>IF(V43="","",(V43*AD43))</f>
      </c>
      <c r="AM43" t="s" s="173">
        <f>IF(W43="","",(W43*AE43))</f>
      </c>
      <c r="AN43" t="s" s="173">
        <f>IF(V43="","",(V43*AF43))</f>
      </c>
      <c r="AO43" t="s" s="173">
        <f>IF(V43="","",(V43*AG43))</f>
      </c>
      <c r="AP43" t="s" s="173">
        <f>IF(V43="","",(V43*AH43))</f>
      </c>
      <c r="AQ43" t="s" s="173">
        <f>IF(V43="","",(V43*AI43))</f>
      </c>
      <c r="AR43" t="s" s="173">
        <f>IF(V43="","",(V43*AJ43))</f>
      </c>
      <c r="AS43" s="13"/>
      <c r="AT43" s="7"/>
    </row>
    <row r="44" ht="15" customHeight="1">
      <c r="A44" t="s" s="231">
        <v>223</v>
      </c>
      <c r="B44" s="232"/>
      <c r="C44" t="s" s="236">
        <v>224</v>
      </c>
      <c r="D44" t="s" s="224">
        <v>143</v>
      </c>
      <c r="E44" s="225">
        <v>2</v>
      </c>
      <c r="F44" t="s" s="226">
        <v>151</v>
      </c>
      <c r="G44" s="227">
        <v>2.8</v>
      </c>
      <c r="H44" s="228">
        <v>98.9583333333333</v>
      </c>
      <c r="I44" s="228">
        <f>H44*1.2</f>
        <v>118.75</v>
      </c>
      <c r="J44" t="s" s="229">
        <v>64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t="s" s="165">
        <f>IF(SUM(K44:U44)=0,"",SUM(K44:U44))</f>
      </c>
      <c r="W44" t="s" s="165">
        <f>IF(V44="","",(V44*E44))</f>
      </c>
      <c r="X44" t="s" s="165">
        <f>IF(V44="","",(V44*H44))</f>
      </c>
      <c r="Y44" t="s" s="230">
        <f>IF(V44="","",(V44*I44))</f>
      </c>
      <c r="Z44" s="166">
        <v>38</v>
      </c>
      <c r="AA44" s="112"/>
      <c r="AB44" t="s" s="167">
        <f>A44</f>
        <v>225</v>
      </c>
      <c r="AC44" s="168">
        <f>G44</f>
        <v>2.8</v>
      </c>
      <c r="AD44" s="166">
        <v>5</v>
      </c>
      <c r="AE44" s="166">
        <v>0</v>
      </c>
      <c r="AF44" s="166">
        <v>0</v>
      </c>
      <c r="AG44" s="166">
        <v>0</v>
      </c>
      <c r="AH44" s="166">
        <v>0</v>
      </c>
      <c r="AI44" s="166">
        <v>0</v>
      </c>
      <c r="AJ44" s="166">
        <v>0</v>
      </c>
      <c r="AK44" s="112"/>
      <c r="AL44" t="s" s="173">
        <f>IF(V44="","",(V44*AD44))</f>
      </c>
      <c r="AM44" t="s" s="173">
        <f>IF(W44="","",(W44*AE44))</f>
      </c>
      <c r="AN44" t="s" s="173">
        <f>IF(V44="","",(V44*AF44))</f>
      </c>
      <c r="AO44" t="s" s="173">
        <f>IF(V44="","",(V44*AG44))</f>
      </c>
      <c r="AP44" t="s" s="173">
        <f>IF(V44="","",(V44*AH44))</f>
      </c>
      <c r="AQ44" t="s" s="173">
        <f>IF(V44="","",(V44*AI44))</f>
      </c>
      <c r="AR44" t="s" s="173">
        <f>IF(V44="","",(V44*AJ44))</f>
      </c>
      <c r="AS44" s="13"/>
      <c r="AT44" s="7"/>
    </row>
    <row r="45" ht="15" customHeight="1">
      <c r="A45" t="s" s="231">
        <v>226</v>
      </c>
      <c r="B45" s="232"/>
      <c r="C45" t="s" s="237">
        <v>227</v>
      </c>
      <c r="D45" t="s" s="224">
        <v>143</v>
      </c>
      <c r="E45" s="225">
        <v>2</v>
      </c>
      <c r="F45" t="s" s="226">
        <v>63</v>
      </c>
      <c r="G45" s="227">
        <v>2.4</v>
      </c>
      <c r="H45" s="228">
        <v>114.79</v>
      </c>
      <c r="I45" s="228">
        <f>H45*1.2</f>
        <v>137.748</v>
      </c>
      <c r="J45" t="s" s="229">
        <v>64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t="s" s="165">
        <f>IF(SUM(K45:U45)=0,"",SUM(K45:U45))</f>
      </c>
      <c r="W45" t="s" s="165">
        <f>IF(V45="","",(V45*E45))</f>
      </c>
      <c r="X45" t="s" s="165">
        <f>IF(V45="","",(V45*H45))</f>
      </c>
      <c r="Y45" t="s" s="230">
        <f>IF(V45="","",(V45*I45))</f>
      </c>
      <c r="Z45" s="166">
        <v>39</v>
      </c>
      <c r="AA45" s="112"/>
      <c r="AB45" t="s" s="167">
        <f>A45</f>
        <v>228</v>
      </c>
      <c r="AC45" s="168">
        <f>G45</f>
        <v>2.4</v>
      </c>
      <c r="AD45" s="166">
        <v>5</v>
      </c>
      <c r="AE45" s="166">
        <v>0</v>
      </c>
      <c r="AF45" s="166">
        <v>0</v>
      </c>
      <c r="AG45" s="166">
        <v>0</v>
      </c>
      <c r="AH45" s="166">
        <v>0</v>
      </c>
      <c r="AI45" s="166">
        <v>0</v>
      </c>
      <c r="AJ45" s="166">
        <v>0</v>
      </c>
      <c r="AK45" s="112"/>
      <c r="AL45" t="s" s="173">
        <f>IF(V45="","",(V45*AD45))</f>
      </c>
      <c r="AM45" t="s" s="173">
        <f>IF(W45="","",(W45*AE45))</f>
      </c>
      <c r="AN45" t="s" s="173">
        <f>IF(V45="","",(V45*AF45))</f>
      </c>
      <c r="AO45" t="s" s="173">
        <f>IF(V45="","",(V45*AG45))</f>
      </c>
      <c r="AP45" t="s" s="173">
        <f>IF(V45="","",(V45*AH45))</f>
      </c>
      <c r="AQ45" t="s" s="173">
        <f>IF(V45="","",(V45*AI45))</f>
      </c>
      <c r="AR45" t="s" s="173">
        <f>IF(V45="","",(V45*AJ45))</f>
      </c>
      <c r="AS45" s="13"/>
      <c r="AT45" s="7"/>
    </row>
    <row r="46" ht="15" customHeight="1">
      <c r="A46" t="s" s="231">
        <v>229</v>
      </c>
      <c r="B46" s="232"/>
      <c r="C46" s="232"/>
      <c r="D46" t="s" s="224">
        <v>143</v>
      </c>
      <c r="E46" s="225">
        <v>1</v>
      </c>
      <c r="F46" t="s" s="226">
        <v>129</v>
      </c>
      <c r="G46" s="227">
        <v>1.335</v>
      </c>
      <c r="H46" s="228">
        <v>45.125</v>
      </c>
      <c r="I46" s="228">
        <f>H46*1.2</f>
        <v>54.15</v>
      </c>
      <c r="J46" t="s" s="229">
        <v>64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t="s" s="165">
        <f>IF(SUM(K46:U46)=0,"",SUM(K46:U46))</f>
      </c>
      <c r="W46" t="s" s="165">
        <f>IF(V46="","",(V46*E46))</f>
      </c>
      <c r="X46" t="s" s="165">
        <f>IF(V46="","",(V46*H46))</f>
      </c>
      <c r="Y46" t="s" s="230">
        <f>IF(V46="","",(V46*I46))</f>
      </c>
      <c r="Z46" s="166">
        <v>40</v>
      </c>
      <c r="AA46" s="112"/>
      <c r="AB46" t="s" s="167">
        <f>A46</f>
        <v>230</v>
      </c>
      <c r="AC46" s="168">
        <f>G46</f>
        <v>1.335</v>
      </c>
      <c r="AD46" s="166">
        <v>5</v>
      </c>
      <c r="AE46" s="166">
        <v>0</v>
      </c>
      <c r="AF46" s="166">
        <v>0</v>
      </c>
      <c r="AG46" s="166">
        <v>0</v>
      </c>
      <c r="AH46" s="166">
        <v>0</v>
      </c>
      <c r="AI46" s="166">
        <v>0</v>
      </c>
      <c r="AJ46" s="166">
        <v>0</v>
      </c>
      <c r="AK46" s="112"/>
      <c r="AL46" t="s" s="173">
        <f>IF(V46="","",(V46*AD46))</f>
      </c>
      <c r="AM46" t="s" s="173">
        <f>IF(W46="","",(W46*AE46))</f>
      </c>
      <c r="AN46" t="s" s="173">
        <f>IF(V46="","",(V46*AF46))</f>
      </c>
      <c r="AO46" t="s" s="173">
        <f>IF(V46="","",(V46*AG46))</f>
      </c>
      <c r="AP46" t="s" s="173">
        <f>IF(V46="","",(V46*AH46))</f>
      </c>
      <c r="AQ46" t="s" s="173">
        <f>IF(V46="","",(V46*AI46))</f>
      </c>
      <c r="AR46" t="s" s="173">
        <f>IF(V46="","",(V46*AJ46))</f>
      </c>
      <c r="AS46" s="13"/>
      <c r="AT46" s="7"/>
    </row>
    <row r="47" ht="15" customHeight="1">
      <c r="A47" t="s" s="231">
        <v>231</v>
      </c>
      <c r="B47" t="s" s="233">
        <v>147</v>
      </c>
      <c r="C47" s="232"/>
      <c r="D47" t="s" s="224">
        <v>143</v>
      </c>
      <c r="E47" s="225">
        <v>1</v>
      </c>
      <c r="F47" t="s" s="226">
        <v>129</v>
      </c>
      <c r="G47" s="227">
        <v>1.335</v>
      </c>
      <c r="H47" s="228">
        <v>47.5</v>
      </c>
      <c r="I47" s="228">
        <f>H47*1.2</f>
        <v>57</v>
      </c>
      <c r="J47" t="s" s="229">
        <v>64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t="s" s="165">
        <f>IF(SUM(K47:U47)=0,"",SUM(K47:U47))</f>
      </c>
      <c r="W47" t="s" s="165">
        <f>IF(V47="","",(V47*E47))</f>
      </c>
      <c r="X47" t="s" s="165">
        <f>IF(V47="","",(V47*H47))</f>
      </c>
      <c r="Y47" t="s" s="230">
        <f>IF(V47="","",(V47*I47))</f>
      </c>
      <c r="Z47" s="166">
        <v>41</v>
      </c>
      <c r="AA47" s="112"/>
      <c r="AB47" t="s" s="167">
        <f>A47</f>
        <v>232</v>
      </c>
      <c r="AC47" s="168">
        <f>G47</f>
        <v>1.335</v>
      </c>
      <c r="AD47" s="166">
        <v>5</v>
      </c>
      <c r="AE47" s="166">
        <v>0</v>
      </c>
      <c r="AF47" s="166">
        <v>0</v>
      </c>
      <c r="AG47" s="166">
        <v>0</v>
      </c>
      <c r="AH47" s="166">
        <v>0</v>
      </c>
      <c r="AI47" s="166">
        <v>0</v>
      </c>
      <c r="AJ47" s="166">
        <v>0</v>
      </c>
      <c r="AK47" s="112"/>
      <c r="AL47" t="s" s="173">
        <f>IF(V47="","",(V47*AD47))</f>
      </c>
      <c r="AM47" t="s" s="173">
        <f>IF(W47="","",(W47*AE47))</f>
      </c>
      <c r="AN47" t="s" s="173">
        <f>IF(V47="","",(V47*AF47))</f>
      </c>
      <c r="AO47" t="s" s="173">
        <f>IF(V47="","",(V47*AG47))</f>
      </c>
      <c r="AP47" t="s" s="173">
        <f>IF(V47="","",(V47*AH47))</f>
      </c>
      <c r="AQ47" t="s" s="173">
        <f>IF(V47="","",(V47*AI47))</f>
      </c>
      <c r="AR47" t="s" s="173">
        <f>IF(V47="","",(V47*AJ47))</f>
      </c>
      <c r="AS47" s="13"/>
      <c r="AT47" s="7"/>
    </row>
    <row r="48" ht="15" customHeight="1">
      <c r="A48" t="s" s="231">
        <v>233</v>
      </c>
      <c r="B48" s="232"/>
      <c r="C48" t="s" s="234">
        <v>234</v>
      </c>
      <c r="D48" t="s" s="224">
        <v>143</v>
      </c>
      <c r="E48" s="225">
        <v>5</v>
      </c>
      <c r="F48" t="s" s="226">
        <v>165</v>
      </c>
      <c r="G48" s="227">
        <v>3.3328</v>
      </c>
      <c r="H48" s="228">
        <v>144.083333333333</v>
      </c>
      <c r="I48" s="228">
        <f>H48*1.2</f>
        <v>172.9</v>
      </c>
      <c r="J48" t="s" s="229">
        <v>64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t="s" s="165">
        <f>IF(SUM(K48:U48)=0,"",SUM(K48:U48))</f>
      </c>
      <c r="W48" t="s" s="165">
        <f>IF(V48="","",(V48*E48))</f>
      </c>
      <c r="X48" t="s" s="165">
        <f>IF(V48="","",(V48*H48))</f>
      </c>
      <c r="Y48" t="s" s="230">
        <f>IF(V48="","",(V48*I48))</f>
      </c>
      <c r="Z48" s="166">
        <v>42</v>
      </c>
      <c r="AA48" s="112"/>
      <c r="AB48" t="s" s="167">
        <f>A48</f>
        <v>235</v>
      </c>
      <c r="AC48" s="168">
        <f>G48</f>
        <v>3.3328</v>
      </c>
      <c r="AD48" s="166">
        <v>21</v>
      </c>
      <c r="AE48" s="166">
        <v>0</v>
      </c>
      <c r="AF48" s="166">
        <v>0</v>
      </c>
      <c r="AG48" s="166">
        <v>0</v>
      </c>
      <c r="AH48" s="166">
        <v>0</v>
      </c>
      <c r="AI48" s="166">
        <v>0</v>
      </c>
      <c r="AJ48" s="166">
        <v>0</v>
      </c>
      <c r="AK48" s="112"/>
      <c r="AL48" t="s" s="173">
        <f>IF(V48="","",(V48*AD48))</f>
      </c>
      <c r="AM48" t="s" s="173">
        <f>IF(W48="","",(W48*AE48))</f>
      </c>
      <c r="AN48" t="s" s="173">
        <f>IF(V48="","",(V48*AF48))</f>
      </c>
      <c r="AO48" t="s" s="173">
        <f>IF(V48="","",(V48*AG48))</f>
      </c>
      <c r="AP48" t="s" s="173">
        <f>IF(V48="","",(V48*AH48))</f>
      </c>
      <c r="AQ48" t="s" s="173">
        <f>IF(V48="","",(V48*AI48))</f>
      </c>
      <c r="AR48" t="s" s="173">
        <f>IF(V48="","",(V48*AJ48))</f>
      </c>
      <c r="AS48" s="13"/>
      <c r="AT48" s="7"/>
    </row>
    <row r="49" ht="15" customHeight="1">
      <c r="A49" t="s" s="231">
        <v>236</v>
      </c>
      <c r="B49" t="s" s="233">
        <v>147</v>
      </c>
      <c r="C49" t="s" s="238">
        <v>237</v>
      </c>
      <c r="D49" t="s" s="224">
        <v>143</v>
      </c>
      <c r="E49" s="225">
        <v>5</v>
      </c>
      <c r="F49" t="s" s="226">
        <v>165</v>
      </c>
      <c r="G49" s="227">
        <v>3.3328</v>
      </c>
      <c r="H49" s="228">
        <v>156.75</v>
      </c>
      <c r="I49" s="228">
        <f>H49*1.2</f>
        <v>188.1</v>
      </c>
      <c r="J49" t="s" s="229">
        <v>64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t="s" s="165">
        <f>IF(SUM(K49:U49)=0,"",SUM(K49:U49))</f>
      </c>
      <c r="W49" t="s" s="165">
        <f>IF(V49="","",(V49*E49))</f>
      </c>
      <c r="X49" t="s" s="165">
        <f>IF(V49="","",(V49*H49))</f>
      </c>
      <c r="Y49" t="s" s="230">
        <f>IF(V49="","",(V49*I49))</f>
      </c>
      <c r="Z49" s="166">
        <v>43</v>
      </c>
      <c r="AA49" s="112"/>
      <c r="AB49" t="s" s="167">
        <f>A49</f>
        <v>238</v>
      </c>
      <c r="AC49" s="168">
        <f>G49</f>
        <v>3.3328</v>
      </c>
      <c r="AD49" s="166">
        <v>21</v>
      </c>
      <c r="AE49" s="166">
        <v>0</v>
      </c>
      <c r="AF49" s="166">
        <v>0</v>
      </c>
      <c r="AG49" s="166">
        <v>0</v>
      </c>
      <c r="AH49" s="166">
        <v>0</v>
      </c>
      <c r="AI49" s="166">
        <v>0</v>
      </c>
      <c r="AJ49" s="166">
        <v>0</v>
      </c>
      <c r="AK49" s="112"/>
      <c r="AL49" t="s" s="173">
        <f>IF(V49="","",(V49*AD49))</f>
      </c>
      <c r="AM49" t="s" s="173">
        <f>IF(W49="","",(W49*AE49))</f>
      </c>
      <c r="AN49" t="s" s="173">
        <f>IF(V49="","",(V49*AF49))</f>
      </c>
      <c r="AO49" t="s" s="173">
        <f>IF(V49="","",(V49*AG49))</f>
      </c>
      <c r="AP49" t="s" s="173">
        <f>IF(V49="","",(V49*AH49))</f>
      </c>
      <c r="AQ49" t="s" s="173">
        <f>IF(V49="","",(V49*AI49))</f>
      </c>
      <c r="AR49" t="s" s="173">
        <f>IF(V49="","",(V49*AJ49))</f>
      </c>
      <c r="AS49" s="13"/>
      <c r="AT49" s="7"/>
    </row>
    <row r="50" ht="15" customHeight="1">
      <c r="A50" t="s" s="231">
        <v>239</v>
      </c>
      <c r="B50" s="232"/>
      <c r="C50" t="s" s="177">
        <v>109</v>
      </c>
      <c r="D50" t="s" s="224">
        <v>143</v>
      </c>
      <c r="E50" s="225">
        <v>1</v>
      </c>
      <c r="F50" t="s" s="226">
        <v>67</v>
      </c>
      <c r="G50" s="227">
        <v>0.4</v>
      </c>
      <c r="H50" s="228">
        <v>28.5</v>
      </c>
      <c r="I50" s="228">
        <f>H50*1.2</f>
        <v>34.2</v>
      </c>
      <c r="J50" t="s" s="229">
        <v>64</v>
      </c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t="s" s="165">
        <f>IF(SUM(K50:U50)=0,"",SUM(K50:U50))</f>
      </c>
      <c r="W50" t="s" s="165">
        <f>IF(V50="","",(V50*E50))</f>
      </c>
      <c r="X50" t="s" s="165">
        <f>IF(V50="","",(V50*H50))</f>
      </c>
      <c r="Y50" t="s" s="230">
        <f>IF(V50="","",(V50*I50))</f>
      </c>
      <c r="Z50" s="166">
        <v>44</v>
      </c>
      <c r="AA50" s="112"/>
      <c r="AB50" t="s" s="167">
        <f>A50</f>
        <v>240</v>
      </c>
      <c r="AC50" s="168">
        <f>G50</f>
        <v>0.4</v>
      </c>
      <c r="AD50" s="166">
        <v>1</v>
      </c>
      <c r="AE50" s="166">
        <v>0</v>
      </c>
      <c r="AF50" s="166">
        <v>1</v>
      </c>
      <c r="AG50" s="166">
        <v>0</v>
      </c>
      <c r="AH50" s="166">
        <v>0</v>
      </c>
      <c r="AI50" s="166">
        <v>0</v>
      </c>
      <c r="AJ50" s="166">
        <v>0</v>
      </c>
      <c r="AK50" s="112"/>
      <c r="AL50" t="s" s="173">
        <f>IF(V50="","",(V50*AD50))</f>
      </c>
      <c r="AM50" t="s" s="173">
        <f>IF(W50="","",(W50*AE50))</f>
      </c>
      <c r="AN50" t="s" s="173">
        <f>IF(V50="","",(V50*AF50))</f>
      </c>
      <c r="AO50" t="s" s="173">
        <f>IF(V50="","",(V50*AG50))</f>
      </c>
      <c r="AP50" t="s" s="173">
        <f>IF(V50="","",(V50*AH50))</f>
      </c>
      <c r="AQ50" t="s" s="173">
        <f>IF(V50="","",(V50*AI50))</f>
      </c>
      <c r="AR50" t="s" s="173">
        <f>IF(V50="","",(V50*AJ50))</f>
      </c>
      <c r="AS50" s="13"/>
      <c r="AT50" s="7"/>
    </row>
    <row r="51" ht="15" customHeight="1">
      <c r="A51" t="s" s="231">
        <v>241</v>
      </c>
      <c r="B51" t="s" s="233">
        <v>147</v>
      </c>
      <c r="C51" t="s" s="234">
        <v>242</v>
      </c>
      <c r="D51" t="s" s="224">
        <v>143</v>
      </c>
      <c r="E51" s="225">
        <v>3</v>
      </c>
      <c r="F51" t="s" s="226">
        <v>151</v>
      </c>
      <c r="G51" s="227">
        <v>2.75</v>
      </c>
      <c r="H51" s="228">
        <v>109.645833333333</v>
      </c>
      <c r="I51" s="228">
        <f>H51*1.2</f>
        <v>131.575</v>
      </c>
      <c r="J51" t="s" s="229">
        <v>64</v>
      </c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t="s" s="165">
        <f>IF(SUM(K51:U51)=0,"",SUM(K51:U51))</f>
      </c>
      <c r="W51" t="s" s="165">
        <f>IF(V51="","",(V51*E51))</f>
      </c>
      <c r="X51" t="s" s="165">
        <f>IF(V51="","",(V51*H51))</f>
      </c>
      <c r="Y51" t="s" s="230">
        <f>IF(V51="","",(V51*I51))</f>
      </c>
      <c r="Z51" s="166">
        <v>45</v>
      </c>
      <c r="AA51" s="112"/>
      <c r="AB51" t="s" s="167">
        <f>A51</f>
        <v>243</v>
      </c>
      <c r="AC51" s="168">
        <f>G51</f>
        <v>2.75</v>
      </c>
      <c r="AD51" s="166">
        <v>12</v>
      </c>
      <c r="AE51" s="166">
        <v>1</v>
      </c>
      <c r="AF51" s="166">
        <v>1</v>
      </c>
      <c r="AG51" s="166">
        <v>1</v>
      </c>
      <c r="AH51" s="166">
        <v>0</v>
      </c>
      <c r="AI51" s="166">
        <v>0</v>
      </c>
      <c r="AJ51" s="166">
        <v>0</v>
      </c>
      <c r="AK51" s="112"/>
      <c r="AL51" t="s" s="173">
        <f>IF(V51="","",(V51*AD51))</f>
      </c>
      <c r="AM51" t="s" s="173">
        <f>IF(W51="","",(W51*AE51))</f>
      </c>
      <c r="AN51" t="s" s="173">
        <f>IF(V51="","",(V51*AF51))</f>
      </c>
      <c r="AO51" t="s" s="173">
        <f>IF(V51="","",(V51*AG51))</f>
      </c>
      <c r="AP51" t="s" s="173">
        <f>IF(V51="","",(V51*AH51))</f>
      </c>
      <c r="AQ51" t="s" s="173">
        <f>IF(V51="","",(V51*AI51))</f>
      </c>
      <c r="AR51" t="s" s="173">
        <f>IF(V51="","",(V51*AJ51))</f>
      </c>
      <c r="AS51" s="13"/>
      <c r="AT51" s="7"/>
    </row>
    <row r="52" ht="15" customHeight="1">
      <c r="A52" t="s" s="231">
        <v>244</v>
      </c>
      <c r="B52" t="s" s="233">
        <v>147</v>
      </c>
      <c r="C52" t="s" s="234">
        <v>242</v>
      </c>
      <c r="D52" t="s" s="224">
        <v>143</v>
      </c>
      <c r="E52" s="225">
        <v>2</v>
      </c>
      <c r="F52" t="s" s="226">
        <v>129</v>
      </c>
      <c r="G52" s="227">
        <v>2.85</v>
      </c>
      <c r="H52" s="228">
        <v>103.708333333333</v>
      </c>
      <c r="I52" s="228">
        <f>H52*1.2</f>
        <v>124.45</v>
      </c>
      <c r="J52" t="s" s="229">
        <v>64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t="s" s="165">
        <f>IF(SUM(K52:U52)=0,"",SUM(K52:U52))</f>
      </c>
      <c r="W52" t="s" s="165">
        <f>IF(V52="","",(V52*E52))</f>
      </c>
      <c r="X52" t="s" s="165">
        <f>IF(V52="","",(V52*H52))</f>
      </c>
      <c r="Y52" t="s" s="230">
        <f>IF(V52="","",(V52*I52))</f>
      </c>
      <c r="Z52" s="166">
        <v>46</v>
      </c>
      <c r="AA52" s="112"/>
      <c r="AB52" t="s" s="167">
        <f>A52</f>
        <v>245</v>
      </c>
      <c r="AC52" s="168">
        <f>G52</f>
        <v>2.85</v>
      </c>
      <c r="AD52" s="166">
        <v>12</v>
      </c>
      <c r="AE52" s="166">
        <v>0</v>
      </c>
      <c r="AF52" s="166">
        <v>0</v>
      </c>
      <c r="AG52" s="166">
        <v>0</v>
      </c>
      <c r="AH52" s="166">
        <v>0</v>
      </c>
      <c r="AI52" s="166">
        <v>0</v>
      </c>
      <c r="AJ52" s="166">
        <v>0</v>
      </c>
      <c r="AK52" s="112"/>
      <c r="AL52" t="s" s="173">
        <f>IF(V52="","",(V52*AD52))</f>
      </c>
      <c r="AM52" t="s" s="173">
        <f>IF(W52="","",(W52*AE52))</f>
      </c>
      <c r="AN52" t="s" s="173">
        <f>IF(V52="","",(V52*AF52))</f>
      </c>
      <c r="AO52" t="s" s="173">
        <f>IF(V52="","",(V52*AG52))</f>
      </c>
      <c r="AP52" t="s" s="173">
        <f>IF(V52="","",(V52*AH52))</f>
      </c>
      <c r="AQ52" t="s" s="173">
        <f>IF(V52="","",(V52*AI52))</f>
      </c>
      <c r="AR52" t="s" s="173">
        <f>IF(V52="","",(V52*AJ52))</f>
      </c>
      <c r="AS52" s="13"/>
      <c r="AT52" s="7"/>
    </row>
    <row r="53" ht="15" customHeight="1">
      <c r="A53" t="s" s="231">
        <v>246</v>
      </c>
      <c r="B53" t="s" s="239">
        <v>147</v>
      </c>
      <c r="C53" t="s" s="235">
        <v>170</v>
      </c>
      <c r="D53" t="s" s="224">
        <v>143</v>
      </c>
      <c r="E53" s="225">
        <v>2</v>
      </c>
      <c r="F53" t="s" s="226">
        <v>151</v>
      </c>
      <c r="G53" s="227">
        <v>3.412</v>
      </c>
      <c r="H53" s="228">
        <v>125.083333333333</v>
      </c>
      <c r="I53" s="228">
        <f>H53*1.2</f>
        <v>150.1</v>
      </c>
      <c r="J53" t="s" s="229">
        <v>64</v>
      </c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t="s" s="165">
        <f>IF(SUM(K53:U53)=0,"",SUM(K53:U53))</f>
      </c>
      <c r="W53" t="s" s="165">
        <f>IF(V53="","",(V53*E53))</f>
      </c>
      <c r="X53" t="s" s="165">
        <f>IF(V53="","",(V53*H53))</f>
      </c>
      <c r="Y53" t="s" s="230">
        <f>IF(V53="","",(V53*I53))</f>
      </c>
      <c r="Z53" s="166">
        <v>47</v>
      </c>
      <c r="AA53" s="112"/>
      <c r="AB53" t="s" s="167">
        <f>A53</f>
        <v>247</v>
      </c>
      <c r="AC53" s="168">
        <f>G53</f>
        <v>3.412</v>
      </c>
      <c r="AD53" s="166">
        <v>11</v>
      </c>
      <c r="AE53" s="166">
        <v>0</v>
      </c>
      <c r="AF53" s="166">
        <v>0</v>
      </c>
      <c r="AG53" s="166">
        <v>0</v>
      </c>
      <c r="AH53" s="166">
        <v>1</v>
      </c>
      <c r="AI53" s="166">
        <v>1</v>
      </c>
      <c r="AJ53" s="166">
        <v>0</v>
      </c>
      <c r="AK53" s="112"/>
      <c r="AL53" t="s" s="173">
        <f>IF(V53="","",(V53*AD53))</f>
      </c>
      <c r="AM53" t="s" s="173">
        <f>IF(W53="","",(W53*AE53))</f>
      </c>
      <c r="AN53" t="s" s="173">
        <f>IF(V53="","",(V53*AF53))</f>
      </c>
      <c r="AO53" t="s" s="173">
        <f>IF(V53="","",(V53*AG53))</f>
      </c>
      <c r="AP53" t="s" s="173">
        <f>IF(V53="","",(V53*AH53))</f>
      </c>
      <c r="AQ53" t="s" s="173">
        <f>IF(V53="","",(V53*AI53))</f>
      </c>
      <c r="AR53" t="s" s="173">
        <f>IF(V53="","",(V53*AJ53))</f>
      </c>
      <c r="AS53" s="13"/>
      <c r="AT53" s="7"/>
    </row>
    <row r="54" ht="15" customHeight="1">
      <c r="A54" t="s" s="231">
        <v>248</v>
      </c>
      <c r="B54" t="s" s="240">
        <v>147</v>
      </c>
      <c r="C54" t="s" s="234">
        <v>168</v>
      </c>
      <c r="D54" t="s" s="224">
        <v>143</v>
      </c>
      <c r="E54" s="225">
        <v>2</v>
      </c>
      <c r="F54" t="s" s="226">
        <v>151</v>
      </c>
      <c r="G54" s="227">
        <v>2.5</v>
      </c>
      <c r="H54" s="228">
        <v>109.645833333333</v>
      </c>
      <c r="I54" s="228">
        <f>H54*1.2</f>
        <v>131.575</v>
      </c>
      <c r="J54" t="s" s="229">
        <v>64</v>
      </c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t="s" s="165">
        <f>IF(SUM(K54:U54)=0,"",SUM(K54:U54))</f>
      </c>
      <c r="W54" t="s" s="165">
        <f>IF(V54="","",(V54*E54))</f>
      </c>
      <c r="X54" t="s" s="165">
        <f>IF(V54="","",(V54*H54))</f>
      </c>
      <c r="Y54" t="s" s="230">
        <f>IF(V54="","",(V54*I54))</f>
      </c>
      <c r="Z54" s="166">
        <v>48</v>
      </c>
      <c r="AA54" s="112"/>
      <c r="AB54" t="s" s="167">
        <f>A54</f>
        <v>249</v>
      </c>
      <c r="AC54" s="168">
        <f>G54</f>
        <v>2.5</v>
      </c>
      <c r="AD54" s="166">
        <v>9</v>
      </c>
      <c r="AE54" s="166">
        <v>0</v>
      </c>
      <c r="AF54" s="166">
        <v>1</v>
      </c>
      <c r="AG54" s="166">
        <v>0</v>
      </c>
      <c r="AH54" s="166">
        <v>1</v>
      </c>
      <c r="AI54" s="166">
        <v>0</v>
      </c>
      <c r="AJ54" s="166">
        <v>0</v>
      </c>
      <c r="AK54" s="112"/>
      <c r="AL54" t="s" s="173">
        <f>IF(V54="","",(V54*AD54))</f>
      </c>
      <c r="AM54" t="s" s="173">
        <f>IF(W54="","",(W54*AE54))</f>
      </c>
      <c r="AN54" t="s" s="173">
        <f>IF(V54="","",(V54*AF54))</f>
      </c>
      <c r="AO54" t="s" s="173">
        <f>IF(V54="","",(V54*AG54))</f>
      </c>
      <c r="AP54" t="s" s="173">
        <f>IF(V54="","",(V54*AH54))</f>
      </c>
      <c r="AQ54" t="s" s="173">
        <f>IF(V54="","",(V54*AI54))</f>
      </c>
      <c r="AR54" t="s" s="173">
        <f>IF(V54="","",(V54*AJ54))</f>
      </c>
      <c r="AS54" s="13"/>
      <c r="AT54" s="7"/>
    </row>
    <row r="55" ht="15" customHeight="1">
      <c r="A55" t="s" s="231">
        <v>250</v>
      </c>
      <c r="B55" s="241"/>
      <c r="C55" s="232"/>
      <c r="D55" t="s" s="224">
        <v>143</v>
      </c>
      <c r="E55" s="225">
        <v>1</v>
      </c>
      <c r="F55" t="s" s="226">
        <v>129</v>
      </c>
      <c r="G55" s="227">
        <v>2.66</v>
      </c>
      <c r="H55" s="228">
        <v>87.0833333333333</v>
      </c>
      <c r="I55" s="228">
        <f>H55*1.2</f>
        <v>104.5</v>
      </c>
      <c r="J55" t="s" s="229">
        <v>64</v>
      </c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t="s" s="165">
        <f>IF(SUM(K55:U55)=0,"",SUM(K55:U55))</f>
      </c>
      <c r="W55" t="s" s="165">
        <f>IF(V55="","",(V55*E55))</f>
      </c>
      <c r="X55" t="s" s="165">
        <f>IF(V55="","",(V55*H55))</f>
      </c>
      <c r="Y55" t="s" s="230">
        <f>IF(V55="","",(V55*I55))</f>
      </c>
      <c r="Z55" s="166">
        <v>49</v>
      </c>
      <c r="AA55" s="112"/>
      <c r="AB55" t="s" s="167">
        <f>A55</f>
        <v>251</v>
      </c>
      <c r="AC55" s="168">
        <f>G55</f>
        <v>2.66</v>
      </c>
      <c r="AD55" s="166">
        <v>6</v>
      </c>
      <c r="AE55" s="166">
        <v>0</v>
      </c>
      <c r="AF55" s="166">
        <v>0</v>
      </c>
      <c r="AG55" s="166">
        <v>0</v>
      </c>
      <c r="AH55" s="166">
        <v>0</v>
      </c>
      <c r="AI55" s="166">
        <v>0</v>
      </c>
      <c r="AJ55" s="166">
        <v>0</v>
      </c>
      <c r="AK55" s="112"/>
      <c r="AL55" t="s" s="173">
        <f>IF(V55="","",(V55*AD55))</f>
      </c>
      <c r="AM55" t="s" s="173">
        <f>IF(W55="","",(W55*AE55))</f>
      </c>
      <c r="AN55" t="s" s="173">
        <f>IF(V55="","",(V55*AF55))</f>
      </c>
      <c r="AO55" t="s" s="173">
        <f>IF(V55="","",(V55*AG55))</f>
      </c>
      <c r="AP55" t="s" s="173">
        <f>IF(V55="","",(V55*AH55))</f>
      </c>
      <c r="AQ55" t="s" s="173">
        <f>IF(V55="","",(V55*AI55))</f>
      </c>
      <c r="AR55" t="s" s="173">
        <f>IF(V55="","",(V55*AJ55))</f>
      </c>
      <c r="AS55" s="13"/>
      <c r="AT55" s="7"/>
    </row>
    <row r="56" ht="15" customHeight="1">
      <c r="A56" t="s" s="231">
        <v>252</v>
      </c>
      <c r="B56" s="232"/>
      <c r="C56" s="232"/>
      <c r="D56" t="s" s="224">
        <v>143</v>
      </c>
      <c r="E56" s="225">
        <v>4</v>
      </c>
      <c r="F56" t="s" s="226">
        <v>165</v>
      </c>
      <c r="G56" s="227">
        <v>2.5</v>
      </c>
      <c r="H56" s="228">
        <v>80.75</v>
      </c>
      <c r="I56" s="228">
        <f>H56*1.2</f>
        <v>96.90000000000001</v>
      </c>
      <c r="J56" t="s" s="229">
        <v>64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t="s" s="165">
        <f>IF(SUM(K56:U56)=0,"",SUM(K56:U56))</f>
      </c>
      <c r="W56" t="s" s="165">
        <f>IF(V56="","",(V56*E56))</f>
      </c>
      <c r="X56" t="s" s="165">
        <f>IF(V56="","",(V56*H56))</f>
      </c>
      <c r="Y56" t="s" s="230">
        <f>IF(V56="","",(V56*I56))</f>
      </c>
      <c r="Z56" s="166">
        <v>50</v>
      </c>
      <c r="AA56" s="112"/>
      <c r="AB56" t="s" s="167">
        <f>A56</f>
        <v>253</v>
      </c>
      <c r="AC56" s="168">
        <f>G56</f>
        <v>2.5</v>
      </c>
      <c r="AD56" s="166">
        <v>10</v>
      </c>
      <c r="AE56" s="166">
        <v>0</v>
      </c>
      <c r="AF56" s="166">
        <v>3</v>
      </c>
      <c r="AG56" s="166">
        <v>0</v>
      </c>
      <c r="AH56" s="166">
        <v>0</v>
      </c>
      <c r="AI56" s="166">
        <v>0</v>
      </c>
      <c r="AJ56" s="166">
        <v>0</v>
      </c>
      <c r="AK56" s="112"/>
      <c r="AL56" t="s" s="173">
        <f>IF(V56="","",(V56*AD56))</f>
      </c>
      <c r="AM56" t="s" s="173">
        <f>IF(W56="","",(W56*AE56))</f>
      </c>
      <c r="AN56" t="s" s="173">
        <f>IF(V56="","",(V56*AF56))</f>
      </c>
      <c r="AO56" t="s" s="173">
        <f>IF(V56="","",(V56*AG56))</f>
      </c>
      <c r="AP56" t="s" s="173">
        <f>IF(V56="","",(V56*AH56))</f>
      </c>
      <c r="AQ56" t="s" s="173">
        <f>IF(V56="","",(V56*AI56))</f>
      </c>
      <c r="AR56" t="s" s="173">
        <f>IF(V56="","",(V56*AJ56))</f>
      </c>
      <c r="AS56" s="13"/>
      <c r="AT56" s="7"/>
    </row>
    <row r="57" ht="15" customHeight="1">
      <c r="A57" t="s" s="231">
        <v>254</v>
      </c>
      <c r="B57" s="232"/>
      <c r="C57" s="223"/>
      <c r="D57" t="s" s="224">
        <v>143</v>
      </c>
      <c r="E57" s="225">
        <v>2</v>
      </c>
      <c r="F57" t="s" s="226">
        <v>151</v>
      </c>
      <c r="G57" s="227">
        <f>1.7+1.31</f>
        <v>3.01</v>
      </c>
      <c r="H57" s="228">
        <v>95</v>
      </c>
      <c r="I57" s="228">
        <f>H57*1.2</f>
        <v>114</v>
      </c>
      <c r="J57" t="s" s="229">
        <v>64</v>
      </c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t="s" s="165">
        <f>IF(SUM(K57:U57)=0,"",SUM(K57:U57))</f>
      </c>
      <c r="W57" t="s" s="165">
        <f>IF(V57="","",(V57*E57))</f>
      </c>
      <c r="X57" t="s" s="165">
        <f>IF(V57="","",(V57*H57))</f>
      </c>
      <c r="Y57" t="s" s="230">
        <f>IF(V57="","",(V57*I57))</f>
      </c>
      <c r="Z57" s="166">
        <v>51</v>
      </c>
      <c r="AA57" s="112"/>
      <c r="AB57" t="s" s="167">
        <f>A57</f>
        <v>255</v>
      </c>
      <c r="AC57" s="168">
        <f>G57</f>
        <v>3.01</v>
      </c>
      <c r="AD57" s="166">
        <v>12</v>
      </c>
      <c r="AE57" s="166">
        <v>0</v>
      </c>
      <c r="AF57" s="166">
        <v>0</v>
      </c>
      <c r="AG57" s="166">
        <v>0</v>
      </c>
      <c r="AH57" s="166">
        <v>0</v>
      </c>
      <c r="AI57" s="166">
        <v>0</v>
      </c>
      <c r="AJ57" s="166">
        <v>0</v>
      </c>
      <c r="AK57" s="112"/>
      <c r="AL57" t="s" s="173">
        <f>IF(V57="","",(V57*AD57))</f>
      </c>
      <c r="AM57" t="s" s="173">
        <f>IF(W57="","",(W57*AE57))</f>
      </c>
      <c r="AN57" t="s" s="173">
        <f>IF(V57="","",(V57*AF57))</f>
      </c>
      <c r="AO57" t="s" s="173">
        <f>IF(V57="","",(V57*AG57))</f>
      </c>
      <c r="AP57" t="s" s="173">
        <f>IF(V57="","",(V57*AH57))</f>
      </c>
      <c r="AQ57" t="s" s="173">
        <f>IF(V57="","",(V57*AI57))</f>
      </c>
      <c r="AR57" t="s" s="173">
        <f>IF(V57="","",(V57*AJ57))</f>
      </c>
      <c r="AS57" s="13"/>
      <c r="AT57" s="7"/>
    </row>
    <row r="58" ht="15" customHeight="1">
      <c r="A58" t="s" s="231">
        <v>256</v>
      </c>
      <c r="B58" s="232"/>
      <c r="C58" s="223"/>
      <c r="D58" t="s" s="224">
        <v>143</v>
      </c>
      <c r="E58" s="225">
        <v>3</v>
      </c>
      <c r="F58" t="s" s="226">
        <v>165</v>
      </c>
      <c r="G58" s="227">
        <v>1.96</v>
      </c>
      <c r="H58" s="228">
        <v>63.3333333333333</v>
      </c>
      <c r="I58" s="228">
        <f>H58*1.2</f>
        <v>76</v>
      </c>
      <c r="J58" t="s" s="229">
        <v>64</v>
      </c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t="s" s="165">
        <f>IF(SUM(K58:U58)=0,"",SUM(K58:U58))</f>
      </c>
      <c r="W58" t="s" s="165">
        <f>IF(V58="","",(V58*E58))</f>
      </c>
      <c r="X58" t="s" s="165">
        <f>IF(V58="","",(V58*H58))</f>
      </c>
      <c r="Y58" t="s" s="230">
        <f>IF(V58="","",(V58*I58))</f>
      </c>
      <c r="Z58" s="166">
        <v>52</v>
      </c>
      <c r="AA58" s="112"/>
      <c r="AB58" t="s" s="167">
        <f>A58</f>
        <v>257</v>
      </c>
      <c r="AC58" s="168">
        <f>G58</f>
        <v>1.96</v>
      </c>
      <c r="AD58" s="166">
        <v>13</v>
      </c>
      <c r="AE58" s="166">
        <v>0</v>
      </c>
      <c r="AF58" s="166">
        <v>0</v>
      </c>
      <c r="AG58" s="166">
        <v>0</v>
      </c>
      <c r="AH58" s="166">
        <v>0</v>
      </c>
      <c r="AI58" s="166">
        <v>0</v>
      </c>
      <c r="AJ58" s="166">
        <v>0</v>
      </c>
      <c r="AK58" s="112"/>
      <c r="AL58" t="s" s="173">
        <f>IF(V58="","",(V58*AD58))</f>
      </c>
      <c r="AM58" t="s" s="173">
        <f>IF(W58="","",(W58*AE58))</f>
      </c>
      <c r="AN58" t="s" s="173">
        <f>IF(V58="","",(V58*AF58))</f>
      </c>
      <c r="AO58" t="s" s="173">
        <f>IF(V58="","",(V58*AG58))</f>
      </c>
      <c r="AP58" t="s" s="173">
        <f>IF(V58="","",(V58*AH58))</f>
      </c>
      <c r="AQ58" t="s" s="173">
        <f>IF(V58="","",(V58*AI58))</f>
      </c>
      <c r="AR58" t="s" s="173">
        <f>IF(V58="","",(V58*AJ58))</f>
      </c>
      <c r="AS58" s="13"/>
      <c r="AT58" s="7"/>
    </row>
    <row r="59" ht="15" customHeight="1">
      <c r="A59" t="s" s="231">
        <v>258</v>
      </c>
      <c r="B59" s="232"/>
      <c r="C59" s="232"/>
      <c r="D59" t="s" s="224">
        <v>143</v>
      </c>
      <c r="E59" s="225">
        <v>1</v>
      </c>
      <c r="F59" t="s" s="226">
        <v>153</v>
      </c>
      <c r="G59" s="227">
        <v>0.635</v>
      </c>
      <c r="H59" s="228">
        <v>30.0833333333333</v>
      </c>
      <c r="I59" s="228">
        <f>H59*1.2</f>
        <v>36.1</v>
      </c>
      <c r="J59" t="s" s="229">
        <v>64</v>
      </c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t="s" s="165">
        <f>IF(SUM(K59:U59)=0,"",SUM(K59:U59))</f>
      </c>
      <c r="W59" t="s" s="165">
        <f>IF(V59="","",(V59*E59))</f>
      </c>
      <c r="X59" t="s" s="165">
        <f>IF(V59="","",(V59*H59))</f>
      </c>
      <c r="Y59" t="s" s="230">
        <f>IF(V59="","",(V59*I59))</f>
      </c>
      <c r="Z59" s="166">
        <v>53</v>
      </c>
      <c r="AA59" s="112"/>
      <c r="AB59" t="s" s="167">
        <f>A59</f>
        <v>259</v>
      </c>
      <c r="AC59" s="168">
        <f>G59</f>
        <v>0.635</v>
      </c>
      <c r="AD59" s="166">
        <v>2</v>
      </c>
      <c r="AE59" s="166">
        <v>0</v>
      </c>
      <c r="AF59" s="166">
        <v>1</v>
      </c>
      <c r="AG59" s="166">
        <v>0</v>
      </c>
      <c r="AH59" s="166">
        <v>0</v>
      </c>
      <c r="AI59" s="166">
        <v>0</v>
      </c>
      <c r="AJ59" s="166">
        <v>0</v>
      </c>
      <c r="AK59" s="112"/>
      <c r="AL59" t="s" s="173">
        <f>IF(V59="","",(V59*AD59))</f>
      </c>
      <c r="AM59" t="s" s="173">
        <f>IF(W59="","",(W59*AE59))</f>
      </c>
      <c r="AN59" t="s" s="173">
        <f>IF(V59="","",(V59*AF59))</f>
      </c>
      <c r="AO59" t="s" s="173">
        <f>IF(V59="","",(V59*AG59))</f>
      </c>
      <c r="AP59" t="s" s="173">
        <f>IF(V59="","",(V59*AH59))</f>
      </c>
      <c r="AQ59" t="s" s="173">
        <f>IF(V59="","",(V59*AI59))</f>
      </c>
      <c r="AR59" t="s" s="173">
        <f>IF(V59="","",(V59*AJ59))</f>
      </c>
      <c r="AS59" s="13"/>
      <c r="AT59" s="7"/>
    </row>
    <row r="60" ht="15" customHeight="1">
      <c r="A60" t="s" s="242">
        <v>260</v>
      </c>
      <c r="B60" t="s" s="233">
        <v>147</v>
      </c>
      <c r="C60" t="s" s="234">
        <v>242</v>
      </c>
      <c r="D60" t="s" s="224">
        <v>143</v>
      </c>
      <c r="E60" s="225">
        <v>4</v>
      </c>
      <c r="F60" t="s" s="226">
        <v>67</v>
      </c>
      <c r="G60" s="227">
        <v>0.85</v>
      </c>
      <c r="H60" s="228">
        <v>39.5833333333333</v>
      </c>
      <c r="I60" s="228">
        <f>H60*1.2</f>
        <v>47.5</v>
      </c>
      <c r="J60" t="s" s="229">
        <v>64</v>
      </c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t="s" s="165">
        <f>IF(SUM(K60:U60)=0,"",SUM(K60:U60))</f>
      </c>
      <c r="W60" t="s" s="165">
        <f>IF(V60="","",(V60*E60))</f>
      </c>
      <c r="X60" t="s" s="165">
        <f>IF(V60="","",(V60*H60))</f>
      </c>
      <c r="Y60" t="s" s="230">
        <f>IF(V60="","",(V60*I60))</f>
      </c>
      <c r="Z60" s="166">
        <v>54</v>
      </c>
      <c r="AA60" s="112"/>
      <c r="AB60" t="s" s="167">
        <f>A60</f>
        <v>261</v>
      </c>
      <c r="AC60" s="168">
        <f>G60</f>
        <v>0.85</v>
      </c>
      <c r="AD60" s="166">
        <v>11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  <c r="AJ60" s="166">
        <v>0</v>
      </c>
      <c r="AK60" s="112"/>
      <c r="AL60" t="s" s="173">
        <f>IF(V60="","",(V60*AD60))</f>
      </c>
      <c r="AM60" t="s" s="173">
        <f>IF(W60="","",(W60*AE60))</f>
      </c>
      <c r="AN60" t="s" s="173">
        <f>IF(V60="","",(V60*AF60))</f>
      </c>
      <c r="AO60" t="s" s="173">
        <f>IF(V60="","",(V60*AG60))</f>
      </c>
      <c r="AP60" t="s" s="173">
        <f>IF(V60="","",(V60*AH60))</f>
      </c>
      <c r="AQ60" t="s" s="173">
        <f>IF(V60="","",(V60*AI60))</f>
      </c>
      <c r="AR60" t="s" s="173">
        <f>IF(V60="","",(V60*AJ60))</f>
      </c>
      <c r="AS60" s="13"/>
      <c r="AT60" s="7"/>
    </row>
    <row r="61" ht="15" customHeight="1">
      <c r="A61" t="s" s="243">
        <v>262</v>
      </c>
      <c r="B61" t="s" s="244">
        <v>147</v>
      </c>
      <c r="C61" s="223"/>
      <c r="D61" t="s" s="224">
        <v>143</v>
      </c>
      <c r="E61" s="225">
        <v>3</v>
      </c>
      <c r="F61" t="s" s="226">
        <v>263</v>
      </c>
      <c r="G61" s="227">
        <v>3.02</v>
      </c>
      <c r="H61" s="228">
        <v>105.291666666667</v>
      </c>
      <c r="I61" s="228">
        <f>H61*1.2</f>
        <v>126.35</v>
      </c>
      <c r="J61" t="s" s="229">
        <v>64</v>
      </c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t="s" s="165">
        <f>IF(SUM(K61:U61)=0,"",SUM(K61:U61))</f>
      </c>
      <c r="W61" t="s" s="165">
        <f>IF(V61="","",(V61*E61))</f>
      </c>
      <c r="X61" t="s" s="165">
        <f>IF(V61="","",(V61*H61))</f>
      </c>
      <c r="Y61" t="s" s="230">
        <f>IF(V61="","",(V61*I61))</f>
      </c>
      <c r="Z61" s="166">
        <v>55</v>
      </c>
      <c r="AA61" s="112"/>
      <c r="AB61" t="s" s="167">
        <f>A61</f>
        <v>264</v>
      </c>
      <c r="AC61" s="168">
        <f>G61</f>
        <v>3.02</v>
      </c>
      <c r="AD61" s="166">
        <v>15</v>
      </c>
      <c r="AE61" s="166">
        <v>1</v>
      </c>
      <c r="AF61" s="166">
        <v>0</v>
      </c>
      <c r="AG61" s="166">
        <v>0</v>
      </c>
      <c r="AH61" s="166">
        <v>0</v>
      </c>
      <c r="AI61" s="166">
        <v>0</v>
      </c>
      <c r="AJ61" s="166">
        <v>0</v>
      </c>
      <c r="AK61" s="112"/>
      <c r="AL61" t="s" s="173">
        <f>IF(V61="","",(V61*AD61))</f>
      </c>
      <c r="AM61" t="s" s="173">
        <f>IF(W61="","",(W61*AE61))</f>
      </c>
      <c r="AN61" t="s" s="173">
        <f>IF(V61="","",(V61*AF61))</f>
      </c>
      <c r="AO61" t="s" s="173">
        <f>IF(V61="","",(V61*AG61))</f>
      </c>
      <c r="AP61" t="s" s="173">
        <f>IF(V61="","",(V61*AH61))</f>
      </c>
      <c r="AQ61" t="s" s="173">
        <f>IF(V61="","",(V61*AI61))</f>
      </c>
      <c r="AR61" t="s" s="173">
        <f>IF(V61="","",(V61*AJ61))</f>
      </c>
      <c r="AS61" s="13"/>
      <c r="AT61" s="7"/>
    </row>
    <row r="62" ht="15" customHeight="1">
      <c r="A62" t="s" s="231">
        <v>265</v>
      </c>
      <c r="B62" s="232"/>
      <c r="C62" s="223"/>
      <c r="D62" t="s" s="224">
        <v>143</v>
      </c>
      <c r="E62" s="225">
        <v>3</v>
      </c>
      <c r="F62" t="s" s="226">
        <v>151</v>
      </c>
      <c r="G62" s="227">
        <v>5.19</v>
      </c>
      <c r="H62" s="228">
        <v>164.666666666667</v>
      </c>
      <c r="I62" s="228">
        <f>H62*1.2</f>
        <v>197.6</v>
      </c>
      <c r="J62" t="s" s="229">
        <v>64</v>
      </c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t="s" s="165">
        <f>IF(SUM(K62:U62)=0,"",SUM(K62:U62))</f>
      </c>
      <c r="W62" t="s" s="165">
        <f>IF(V62="","",(V62*E62))</f>
      </c>
      <c r="X62" t="s" s="165">
        <f>IF(V62="","",(V62*H62))</f>
      </c>
      <c r="Y62" t="s" s="230">
        <f>IF(V62="","",(V62*I62))</f>
      </c>
      <c r="Z62" s="166">
        <v>56</v>
      </c>
      <c r="AA62" s="112"/>
      <c r="AB62" t="s" s="167">
        <f>A62</f>
        <v>266</v>
      </c>
      <c r="AC62" s="168">
        <f>G62</f>
        <v>5.19</v>
      </c>
      <c r="AD62" s="166">
        <v>16</v>
      </c>
      <c r="AE62" s="166">
        <v>0</v>
      </c>
      <c r="AF62" s="166">
        <v>0</v>
      </c>
      <c r="AG62" s="166">
        <v>0</v>
      </c>
      <c r="AH62" s="166">
        <v>1</v>
      </c>
      <c r="AI62" s="166">
        <v>1</v>
      </c>
      <c r="AJ62" s="166">
        <v>0</v>
      </c>
      <c r="AK62" s="112"/>
      <c r="AL62" t="s" s="173">
        <f>IF(V62="","",(V62*AD62))</f>
      </c>
      <c r="AM62" t="s" s="173">
        <f>IF(W62="","",(W62*AE62))</f>
      </c>
      <c r="AN62" t="s" s="173">
        <f>IF(V62="","",(V62*AF62))</f>
      </c>
      <c r="AO62" t="s" s="173">
        <f>IF(V62="","",(V62*AG62))</f>
      </c>
      <c r="AP62" t="s" s="173">
        <f>IF(V62="","",(V62*AH62))</f>
      </c>
      <c r="AQ62" t="s" s="173">
        <f>IF(V62="","",(V62*AI62))</f>
      </c>
      <c r="AR62" t="s" s="173">
        <f>IF(V62="","",(V62*AJ62))</f>
      </c>
      <c r="AS62" s="13"/>
      <c r="AT62" s="7"/>
    </row>
    <row r="63" ht="15" customHeight="1">
      <c r="A63" t="s" s="231">
        <v>267</v>
      </c>
      <c r="B63" s="232"/>
      <c r="C63" s="223"/>
      <c r="D63" t="s" s="224">
        <v>143</v>
      </c>
      <c r="E63" s="225">
        <v>3</v>
      </c>
      <c r="F63" t="s" s="226">
        <v>151</v>
      </c>
      <c r="G63" s="227">
        <v>4.36</v>
      </c>
      <c r="H63" s="228">
        <v>151.208333333333</v>
      </c>
      <c r="I63" s="228">
        <f>H63*1.2</f>
        <v>181.45</v>
      </c>
      <c r="J63" t="s" s="229">
        <v>64</v>
      </c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t="s" s="165">
        <f>IF(SUM(K63:U63)=0,"",SUM(K63:U63))</f>
      </c>
      <c r="W63" t="s" s="165">
        <f>IF(V63="","",(V63*E63))</f>
      </c>
      <c r="X63" t="s" s="165">
        <f>IF(V63="","",(V63*H63))</f>
      </c>
      <c r="Y63" t="s" s="230">
        <f>IF(V63="","",(V63*I63))</f>
      </c>
      <c r="Z63" s="166">
        <v>57</v>
      </c>
      <c r="AA63" s="112"/>
      <c r="AB63" t="s" s="167">
        <f>A63</f>
        <v>268</v>
      </c>
      <c r="AC63" s="168">
        <f>G63</f>
        <v>4.36</v>
      </c>
      <c r="AD63" s="166">
        <v>14</v>
      </c>
      <c r="AE63" s="166">
        <v>0</v>
      </c>
      <c r="AF63" s="166">
        <v>0</v>
      </c>
      <c r="AG63" s="166">
        <v>0</v>
      </c>
      <c r="AH63" s="166">
        <v>1</v>
      </c>
      <c r="AI63" s="166">
        <v>1</v>
      </c>
      <c r="AJ63" s="166">
        <v>0</v>
      </c>
      <c r="AK63" s="112"/>
      <c r="AL63" t="s" s="173">
        <f>IF(V63="","",(V63*AD63))</f>
      </c>
      <c r="AM63" t="s" s="173">
        <f>IF(W63="","",(W63*AE63))</f>
      </c>
      <c r="AN63" t="s" s="173">
        <f>IF(V63="","",(V63*AF63))</f>
      </c>
      <c r="AO63" t="s" s="173">
        <f>IF(V63="","",(V63*AG63))</f>
      </c>
      <c r="AP63" t="s" s="173">
        <f>IF(V63="","",(V63*AH63))</f>
      </c>
      <c r="AQ63" t="s" s="173">
        <f>IF(V63="","",(V63*AI63))</f>
      </c>
      <c r="AR63" t="s" s="173">
        <f>IF(V63="","",(V63*AJ63))</f>
      </c>
      <c r="AS63" s="13"/>
      <c r="AT63" s="7"/>
    </row>
    <row r="64" ht="15" customHeight="1">
      <c r="A64" t="s" s="231">
        <v>269</v>
      </c>
      <c r="B64" t="s" s="233">
        <v>147</v>
      </c>
      <c r="C64" s="223"/>
      <c r="D64" t="s" s="224">
        <v>143</v>
      </c>
      <c r="E64" s="225">
        <v>3</v>
      </c>
      <c r="F64" t="s" s="226">
        <v>151</v>
      </c>
      <c r="G64" s="227">
        <v>4.1</v>
      </c>
      <c r="H64" s="228">
        <v>157.541666666667</v>
      </c>
      <c r="I64" s="228">
        <f>H64*1.2</f>
        <v>189.05</v>
      </c>
      <c r="J64" t="s" s="229">
        <v>64</v>
      </c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t="s" s="165">
        <f>IF(SUM(K64:U64)=0,"",SUM(K64:U64))</f>
      </c>
      <c r="W64" t="s" s="165">
        <f>IF(V64="","",(V64*E64))</f>
      </c>
      <c r="X64" t="s" s="165">
        <f>IF(V64="","",(V64*H64))</f>
      </c>
      <c r="Y64" t="s" s="230">
        <f>IF(V64="","",(V64*I64))</f>
      </c>
      <c r="Z64" s="166">
        <v>58</v>
      </c>
      <c r="AA64" s="112"/>
      <c r="AB64" t="s" s="167">
        <f>A64</f>
        <v>270</v>
      </c>
      <c r="AC64" s="168">
        <f>G64</f>
        <v>4.1</v>
      </c>
      <c r="AD64" s="166">
        <v>16</v>
      </c>
      <c r="AE64" s="166">
        <v>0</v>
      </c>
      <c r="AF64" s="166">
        <v>0</v>
      </c>
      <c r="AG64" s="166">
        <v>0</v>
      </c>
      <c r="AH64" s="166">
        <v>1</v>
      </c>
      <c r="AI64" s="166">
        <v>1</v>
      </c>
      <c r="AJ64" s="166">
        <v>0</v>
      </c>
      <c r="AK64" s="112"/>
      <c r="AL64" t="s" s="173">
        <f>IF(V64="","",(V64*AD64))</f>
      </c>
      <c r="AM64" t="s" s="173">
        <f>IF(W64="","",(W64*AE64))</f>
      </c>
      <c r="AN64" t="s" s="173">
        <f>IF(V64="","",(V64*AF64))</f>
      </c>
      <c r="AO64" t="s" s="173">
        <f>IF(V64="","",(V64*AG64))</f>
      </c>
      <c r="AP64" t="s" s="173">
        <f>IF(V64="","",(V64*AH64))</f>
      </c>
      <c r="AQ64" t="s" s="173">
        <f>IF(V64="","",(V64*AI64))</f>
      </c>
      <c r="AR64" t="s" s="173">
        <f>IF(V64="","",(V64*AJ64))</f>
      </c>
      <c r="AS64" s="13"/>
      <c r="AT64" s="7"/>
    </row>
    <row r="65" ht="15" customHeight="1">
      <c r="A65" t="s" s="231">
        <v>271</v>
      </c>
      <c r="B65" t="s" s="233">
        <v>147</v>
      </c>
      <c r="C65" t="s" s="234">
        <v>200</v>
      </c>
      <c r="D65" t="s" s="224">
        <v>143</v>
      </c>
      <c r="E65" s="225">
        <v>2</v>
      </c>
      <c r="F65" t="s" s="226">
        <v>129</v>
      </c>
      <c r="G65" s="227">
        <v>2.236</v>
      </c>
      <c r="H65" s="228">
        <v>80.75</v>
      </c>
      <c r="I65" s="228">
        <f>H65*1.2</f>
        <v>96.90000000000001</v>
      </c>
      <c r="J65" t="s" s="229">
        <v>64</v>
      </c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t="s" s="165">
        <f>IF(SUM(K65:U65)=0,"",SUM(K65:U65))</f>
      </c>
      <c r="W65" t="s" s="165">
        <f>IF(V65="","",(V65*E65))</f>
      </c>
      <c r="X65" t="s" s="165">
        <f>IF(V65="","",(V65*H65))</f>
      </c>
      <c r="Y65" t="s" s="230">
        <f>IF(V65="","",(V65*I65))</f>
      </c>
      <c r="Z65" s="166">
        <v>59</v>
      </c>
      <c r="AA65" s="112"/>
      <c r="AB65" t="s" s="167">
        <f>A65</f>
        <v>272</v>
      </c>
      <c r="AC65" s="168">
        <f>G65</f>
        <v>2.236</v>
      </c>
      <c r="AD65" s="166">
        <v>8</v>
      </c>
      <c r="AE65" s="166">
        <v>0</v>
      </c>
      <c r="AF65" s="166">
        <v>0</v>
      </c>
      <c r="AG65" s="166">
        <v>1</v>
      </c>
      <c r="AH65" s="166">
        <v>0</v>
      </c>
      <c r="AI65" s="166">
        <v>1</v>
      </c>
      <c r="AJ65" s="166">
        <v>0</v>
      </c>
      <c r="AK65" s="112"/>
      <c r="AL65" t="s" s="173">
        <f>IF(V65="","",(V65*AD65))</f>
      </c>
      <c r="AM65" t="s" s="173">
        <f>IF(W65="","",(W65*AE65))</f>
      </c>
      <c r="AN65" t="s" s="173">
        <f>IF(V65="","",(V65*AF65))</f>
      </c>
      <c r="AO65" t="s" s="173">
        <f>IF(V65="","",(V65*AG65))</f>
      </c>
      <c r="AP65" t="s" s="173">
        <f>IF(V65="","",(V65*AH65))</f>
      </c>
      <c r="AQ65" t="s" s="173">
        <f>IF(V65="","",(V65*AI65))</f>
      </c>
      <c r="AR65" t="s" s="173">
        <f>IF(V65="","",(V65*AJ65))</f>
      </c>
      <c r="AS65" s="13"/>
      <c r="AT65" s="7"/>
    </row>
    <row r="66" ht="15" customHeight="1">
      <c r="A66" t="s" s="231">
        <v>273</v>
      </c>
      <c r="B66" t="s" s="233">
        <v>147</v>
      </c>
      <c r="C66" s="232"/>
      <c r="D66" t="s" s="224">
        <v>143</v>
      </c>
      <c r="E66" s="225">
        <v>3</v>
      </c>
      <c r="F66" t="s" s="226">
        <v>151</v>
      </c>
      <c r="G66" s="227">
        <v>5.19</v>
      </c>
      <c r="H66" s="228">
        <v>175.75</v>
      </c>
      <c r="I66" s="228">
        <f>H66*1.2</f>
        <v>210.9</v>
      </c>
      <c r="J66" t="s" s="229">
        <v>64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t="s" s="165">
        <f>IF(SUM(K66:U66)=0,"",SUM(K66:U66))</f>
      </c>
      <c r="W66" t="s" s="165">
        <f>IF(V66="","",(V66*E66))</f>
      </c>
      <c r="X66" t="s" s="165">
        <f>IF(V66="","",(V66*H66))</f>
      </c>
      <c r="Y66" t="s" s="230">
        <f>IF(V66="","",(V66*I66))</f>
      </c>
      <c r="Z66" s="166">
        <v>60</v>
      </c>
      <c r="AA66" s="112"/>
      <c r="AB66" t="s" s="167">
        <f>A66</f>
        <v>274</v>
      </c>
      <c r="AC66" s="168">
        <f>G66</f>
        <v>5.19</v>
      </c>
      <c r="AD66" s="166">
        <v>16</v>
      </c>
      <c r="AE66" s="166">
        <v>0</v>
      </c>
      <c r="AF66" s="166">
        <v>0</v>
      </c>
      <c r="AG66" s="166">
        <v>0</v>
      </c>
      <c r="AH66" s="166">
        <v>1</v>
      </c>
      <c r="AI66" s="166">
        <v>1</v>
      </c>
      <c r="AJ66" s="166">
        <v>0</v>
      </c>
      <c r="AK66" s="112"/>
      <c r="AL66" t="s" s="173">
        <f>IF(V66="","",(V66*AD66))</f>
      </c>
      <c r="AM66" t="s" s="173">
        <f>IF(W66="","",(W66*AE66))</f>
      </c>
      <c r="AN66" t="s" s="173">
        <f>IF(V66="","",(V66*AF66))</f>
      </c>
      <c r="AO66" t="s" s="173">
        <f>IF(V66="","",(V66*AG66))</f>
      </c>
      <c r="AP66" t="s" s="173">
        <f>IF(V66="","",(V66*AH66))</f>
      </c>
      <c r="AQ66" t="s" s="173">
        <f>IF(V66="","",(V66*AI66))</f>
      </c>
      <c r="AR66" t="s" s="173">
        <f>IF(V66="","",(V66*AJ66))</f>
      </c>
      <c r="AS66" s="13"/>
      <c r="AT66" s="7"/>
    </row>
    <row r="67" ht="15" customHeight="1">
      <c r="A67" t="s" s="231">
        <v>275</v>
      </c>
      <c r="B67" s="232"/>
      <c r="C67" t="s" s="234">
        <v>168</v>
      </c>
      <c r="D67" t="s" s="224">
        <v>143</v>
      </c>
      <c r="E67" s="225">
        <v>2</v>
      </c>
      <c r="F67" t="s" s="226">
        <v>63</v>
      </c>
      <c r="G67" s="227">
        <v>1.5</v>
      </c>
      <c r="H67" s="228">
        <v>62.5416666666667</v>
      </c>
      <c r="I67" s="228">
        <f>H67*1.2</f>
        <v>75.05</v>
      </c>
      <c r="J67" t="s" s="229">
        <v>64</v>
      </c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t="s" s="165">
        <f>IF(SUM(K67:U67)=0,"",SUM(K67:U67))</f>
      </c>
      <c r="W67" t="s" s="165">
        <f>IF(V67="","",(V67*E67))</f>
      </c>
      <c r="X67" t="s" s="165">
        <f>IF(V67="","",(V67*H67))</f>
      </c>
      <c r="Y67" t="s" s="230">
        <f>IF(V67="","",(V67*I67))</f>
      </c>
      <c r="Z67" s="166">
        <v>61</v>
      </c>
      <c r="AA67" s="112"/>
      <c r="AB67" t="s" s="167">
        <f>A67</f>
        <v>276</v>
      </c>
      <c r="AC67" s="168">
        <f>G67</f>
        <v>1.5</v>
      </c>
      <c r="AD67" s="166">
        <v>7</v>
      </c>
      <c r="AE67" s="166">
        <v>0</v>
      </c>
      <c r="AF67" s="166">
        <v>0</v>
      </c>
      <c r="AG67" s="166">
        <v>2</v>
      </c>
      <c r="AH67" s="166">
        <v>0</v>
      </c>
      <c r="AI67" s="166">
        <v>0</v>
      </c>
      <c r="AJ67" s="166">
        <v>0</v>
      </c>
      <c r="AK67" s="112"/>
      <c r="AL67" t="s" s="173">
        <f>IF(V67="","",(V67*AD67))</f>
      </c>
      <c r="AM67" t="s" s="173">
        <f>IF(W67="","",(W67*AE67))</f>
      </c>
      <c r="AN67" t="s" s="173">
        <f>IF(V67="","",(V67*AF67))</f>
      </c>
      <c r="AO67" t="s" s="173">
        <f>IF(V67="","",(V67*AG67))</f>
      </c>
      <c r="AP67" t="s" s="173">
        <f>IF(V67="","",(V67*AH67))</f>
      </c>
      <c r="AQ67" t="s" s="173">
        <f>IF(V67="","",(V67*AI67))</f>
      </c>
      <c r="AR67" t="s" s="173">
        <f>IF(V67="","",(V67*AJ67))</f>
      </c>
      <c r="AS67" s="13"/>
      <c r="AT67" s="7"/>
    </row>
    <row r="68" ht="15" customHeight="1">
      <c r="A68" t="s" s="231">
        <v>277</v>
      </c>
      <c r="B68" t="s" s="233">
        <v>147</v>
      </c>
      <c r="C68" t="s" s="234">
        <v>200</v>
      </c>
      <c r="D68" t="s" s="224">
        <v>143</v>
      </c>
      <c r="E68" s="225">
        <v>2</v>
      </c>
      <c r="F68" t="s" s="226">
        <v>151</v>
      </c>
      <c r="G68" s="227">
        <v>2.195</v>
      </c>
      <c r="H68" s="228">
        <v>91.0416666666667</v>
      </c>
      <c r="I68" s="228">
        <f>H68*1.2</f>
        <v>109.25</v>
      </c>
      <c r="J68" t="s" s="229">
        <v>64</v>
      </c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t="s" s="165">
        <f>IF(SUM(K68:U68)=0,"",SUM(K68:U68))</f>
      </c>
      <c r="W68" t="s" s="165">
        <f>IF(V68="","",(V68*E68))</f>
      </c>
      <c r="X68" t="s" s="165">
        <f>IF(V68="","",(V68*H68))</f>
      </c>
      <c r="Y68" t="s" s="230">
        <f>IF(V68="","",(V68*I68))</f>
      </c>
      <c r="Z68" s="166">
        <v>62</v>
      </c>
      <c r="AA68" s="112"/>
      <c r="AB68" t="s" s="167">
        <f>A68</f>
        <v>278</v>
      </c>
      <c r="AC68" s="168">
        <f>G68</f>
        <v>2.195</v>
      </c>
      <c r="AD68" s="166">
        <v>8</v>
      </c>
      <c r="AE68" s="166">
        <v>0</v>
      </c>
      <c r="AF68" s="166">
        <v>0</v>
      </c>
      <c r="AG68" s="166">
        <v>2</v>
      </c>
      <c r="AH68" s="166">
        <v>0</v>
      </c>
      <c r="AI68" s="166">
        <v>0</v>
      </c>
      <c r="AJ68" s="166">
        <v>0</v>
      </c>
      <c r="AK68" s="112"/>
      <c r="AL68" t="s" s="173">
        <f>IF(V68="","",(V68*AD68))</f>
      </c>
      <c r="AM68" t="s" s="173">
        <f>IF(W68="","",(W68*AE68))</f>
      </c>
      <c r="AN68" t="s" s="173">
        <f>IF(V68="","",(V68*AF68))</f>
      </c>
      <c r="AO68" t="s" s="173">
        <f>IF(V68="","",(V68*AG68))</f>
      </c>
      <c r="AP68" t="s" s="173">
        <f>IF(V68="","",(V68*AH68))</f>
      </c>
      <c r="AQ68" t="s" s="173">
        <f>IF(V68="","",(V68*AI68))</f>
      </c>
      <c r="AR68" t="s" s="173">
        <f>IF(V68="","",(V68*AJ68))</f>
      </c>
      <c r="AS68" s="13"/>
      <c r="AT68" s="7"/>
    </row>
    <row r="69" ht="15" customHeight="1">
      <c r="A69" t="s" s="231">
        <v>279</v>
      </c>
      <c r="B69" t="s" s="233">
        <v>147</v>
      </c>
      <c r="C69" s="232"/>
      <c r="D69" t="s" s="224">
        <v>143</v>
      </c>
      <c r="E69" s="225">
        <v>2</v>
      </c>
      <c r="F69" t="s" s="226">
        <v>165</v>
      </c>
      <c r="G69" s="227">
        <v>0.5</v>
      </c>
      <c r="H69" s="228">
        <v>40.38</v>
      </c>
      <c r="I69" s="228">
        <f>H69*1.2</f>
        <v>48.456</v>
      </c>
      <c r="J69" t="s" s="229">
        <v>64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t="s" s="165">
        <f>IF(SUM(K69:U69)=0,"",SUM(K69:U69))</f>
      </c>
      <c r="W69" t="s" s="165">
        <f>IF(V69="","",(V69*E69))</f>
      </c>
      <c r="X69" t="s" s="165">
        <f>IF(V69="","",(V69*H69))</f>
      </c>
      <c r="Y69" t="s" s="230">
        <f>IF(V69="","",(V69*I69))</f>
      </c>
      <c r="Z69" s="166">
        <v>63</v>
      </c>
      <c r="AA69" s="112"/>
      <c r="AB69" t="s" s="167">
        <f>A69</f>
        <v>280</v>
      </c>
      <c r="AC69" s="168">
        <f>G69</f>
        <v>0.5</v>
      </c>
      <c r="AD69" s="166">
        <v>4</v>
      </c>
      <c r="AE69" s="166">
        <v>0</v>
      </c>
      <c r="AF69" s="166">
        <v>0</v>
      </c>
      <c r="AG69" s="166">
        <v>0</v>
      </c>
      <c r="AH69" s="166">
        <v>0</v>
      </c>
      <c r="AI69" s="166">
        <v>0</v>
      </c>
      <c r="AJ69" s="166">
        <v>0</v>
      </c>
      <c r="AK69" s="112"/>
      <c r="AL69" t="s" s="173">
        <f>IF(V69="","",(V69*AD69))</f>
      </c>
      <c r="AM69" t="s" s="173">
        <f>IF(W69="","",(W69*AE69))</f>
      </c>
      <c r="AN69" t="s" s="173">
        <f>IF(V69="","",(V69*AF69))</f>
      </c>
      <c r="AO69" t="s" s="173">
        <f>IF(V69="","",(V69*AG69))</f>
      </c>
      <c r="AP69" t="s" s="173">
        <f>IF(V69="","",(V69*AH69))</f>
      </c>
      <c r="AQ69" t="s" s="173">
        <f>IF(V69="","",(V69*AI69))</f>
      </c>
      <c r="AR69" t="s" s="173">
        <f>IF(V69="","",(V69*AJ69))</f>
      </c>
      <c r="AS69" s="13"/>
      <c r="AT69" s="7"/>
    </row>
    <row r="70" ht="15" customHeight="1">
      <c r="A70" t="s" s="231">
        <v>281</v>
      </c>
      <c r="B70" t="s" s="233">
        <v>147</v>
      </c>
      <c r="C70" t="s" s="237">
        <v>227</v>
      </c>
      <c r="D70" t="s" s="224">
        <v>143</v>
      </c>
      <c r="E70" s="225">
        <v>1</v>
      </c>
      <c r="F70" t="s" s="226">
        <v>129</v>
      </c>
      <c r="G70" s="227">
        <v>1.7</v>
      </c>
      <c r="H70" s="228">
        <v>83.13</v>
      </c>
      <c r="I70" s="228">
        <f>H70*1.2</f>
        <v>99.756</v>
      </c>
      <c r="J70" t="s" s="229">
        <v>64</v>
      </c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t="s" s="165">
        <f>IF(SUM(K70:U70)=0,"",SUM(K70:U70))</f>
      </c>
      <c r="W70" t="s" s="165">
        <f>IF(V70="","",(V70*E70))</f>
      </c>
      <c r="X70" t="s" s="165">
        <f>IF(V70="","",(V70*H70))</f>
      </c>
      <c r="Y70" t="s" s="230">
        <f>IF(V70="","",(V70*I70))</f>
      </c>
      <c r="Z70" s="166">
        <v>64</v>
      </c>
      <c r="AA70" s="112"/>
      <c r="AB70" t="s" s="167">
        <f>A70</f>
        <v>282</v>
      </c>
      <c r="AC70" s="168">
        <f>G70</f>
        <v>1.7</v>
      </c>
      <c r="AD70" s="166">
        <v>5</v>
      </c>
      <c r="AE70" s="166">
        <v>0</v>
      </c>
      <c r="AF70" s="166">
        <v>0</v>
      </c>
      <c r="AG70" s="166">
        <v>0</v>
      </c>
      <c r="AH70" s="166">
        <v>1</v>
      </c>
      <c r="AI70" s="166">
        <v>0</v>
      </c>
      <c r="AJ70" s="166">
        <v>0</v>
      </c>
      <c r="AK70" s="112"/>
      <c r="AL70" t="s" s="173">
        <f>IF(V70="","",(V70*AD70))</f>
      </c>
      <c r="AM70" t="s" s="173">
        <f>IF(W70="","",(W70*AE70))</f>
      </c>
      <c r="AN70" t="s" s="173">
        <f>IF(V70="","",(V70*AF70))</f>
      </c>
      <c r="AO70" t="s" s="173">
        <f>IF(V70="","",(V70*AG70))</f>
      </c>
      <c r="AP70" t="s" s="173">
        <f>IF(V70="","",(V70*AH70))</f>
      </c>
      <c r="AQ70" t="s" s="173">
        <f>IF(V70="","",(V70*AI70))</f>
      </c>
      <c r="AR70" t="s" s="173">
        <f>IF(V70="","",(V70*AJ70))</f>
      </c>
      <c r="AS70" s="13"/>
      <c r="AT70" s="7"/>
    </row>
    <row r="71" ht="15" customHeight="1">
      <c r="A71" t="s" s="231">
        <v>283</v>
      </c>
      <c r="B71" s="232"/>
      <c r="C71" s="232"/>
      <c r="D71" t="s" s="224">
        <v>143</v>
      </c>
      <c r="E71" s="225">
        <v>1</v>
      </c>
      <c r="F71" t="s" s="226">
        <v>129</v>
      </c>
      <c r="G71" s="227">
        <v>2.8</v>
      </c>
      <c r="H71" s="228">
        <v>95.7916666666667</v>
      </c>
      <c r="I71" s="228">
        <f>H71*1.2</f>
        <v>114.95</v>
      </c>
      <c r="J71" t="s" s="229">
        <v>64</v>
      </c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t="s" s="165">
        <f>IF(SUM(K71:U71)=0,"",SUM(K71:U71))</f>
      </c>
      <c r="W71" t="s" s="165">
        <f>IF(V71="","",(V71*E71))</f>
      </c>
      <c r="X71" t="s" s="165">
        <f>IF(V71="","",(V71*H71))</f>
      </c>
      <c r="Y71" t="s" s="230">
        <f>IF(V71="","",(V71*I71))</f>
      </c>
      <c r="Z71" s="166">
        <v>65</v>
      </c>
      <c r="AA71" s="112"/>
      <c r="AB71" t="s" s="167">
        <f>A71</f>
        <v>284</v>
      </c>
      <c r="AC71" s="168">
        <f>G71</f>
        <v>2.8</v>
      </c>
      <c r="AD71" s="166">
        <v>4</v>
      </c>
      <c r="AE71" s="166">
        <v>0</v>
      </c>
      <c r="AF71" s="166">
        <v>0</v>
      </c>
      <c r="AG71" s="166">
        <v>0</v>
      </c>
      <c r="AH71" s="166">
        <v>0</v>
      </c>
      <c r="AI71" s="166">
        <v>0</v>
      </c>
      <c r="AJ71" s="166">
        <v>1</v>
      </c>
      <c r="AK71" s="112"/>
      <c r="AL71" t="s" s="173">
        <f>IF(V71="","",(V71*AD71))</f>
      </c>
      <c r="AM71" t="s" s="173">
        <f>IF(W71="","",(W71*AE71))</f>
      </c>
      <c r="AN71" t="s" s="173">
        <f>IF(V71="","",(V71*AF71))</f>
      </c>
      <c r="AO71" t="s" s="173">
        <f>IF(V71="","",(V71*AG71))</f>
      </c>
      <c r="AP71" t="s" s="173">
        <f>IF(V71="","",(V71*AH71))</f>
      </c>
      <c r="AQ71" t="s" s="173">
        <f>IF(V71="","",(V71*AI71))</f>
      </c>
      <c r="AR71" t="s" s="173">
        <f>IF(V71="","",(V71*AJ71))</f>
      </c>
      <c r="AS71" s="13"/>
      <c r="AT71" s="7"/>
    </row>
    <row r="72" ht="14.25" customHeight="1">
      <c r="A72" t="s" s="231">
        <v>285</v>
      </c>
      <c r="B72" s="232"/>
      <c r="C72" s="232"/>
      <c r="D72" t="s" s="224">
        <v>143</v>
      </c>
      <c r="E72" s="225">
        <v>5</v>
      </c>
      <c r="F72" t="s" s="226">
        <v>73</v>
      </c>
      <c r="G72" s="227">
        <v>0.718</v>
      </c>
      <c r="H72" s="228">
        <v>32.46</v>
      </c>
      <c r="I72" s="228">
        <f>H72*1.2</f>
        <v>38.952</v>
      </c>
      <c r="J72" t="s" s="229">
        <v>64</v>
      </c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t="s" s="165">
        <f>IF(SUM(K72:U72)=0,"",SUM(K72:U72))</f>
      </c>
      <c r="W72" t="s" s="165">
        <f>IF(V72="","",(V72*E72))</f>
      </c>
      <c r="X72" t="s" s="165">
        <f>IF(V72="","",(V72*H72))</f>
      </c>
      <c r="Y72" t="s" s="230">
        <f>IF(V72="","",(V72*I72))</f>
      </c>
      <c r="Z72" s="166">
        <v>66</v>
      </c>
      <c r="AA72" s="112"/>
      <c r="AB72" t="s" s="167">
        <f>A72</f>
        <v>286</v>
      </c>
      <c r="AC72" s="168">
        <f>G72</f>
        <v>0.718</v>
      </c>
      <c r="AD72" s="166">
        <v>10</v>
      </c>
      <c r="AE72" s="166">
        <v>0</v>
      </c>
      <c r="AF72" s="166">
        <v>0</v>
      </c>
      <c r="AG72" s="166">
        <v>0</v>
      </c>
      <c r="AH72" s="166">
        <v>0</v>
      </c>
      <c r="AI72" s="166">
        <v>0</v>
      </c>
      <c r="AJ72" s="166">
        <v>0</v>
      </c>
      <c r="AK72" s="112"/>
      <c r="AL72" t="s" s="173">
        <f>IF(V72="","",(V72*AD72))</f>
      </c>
      <c r="AM72" t="s" s="173">
        <f>IF(W72="","",(W72*AE72))</f>
      </c>
      <c r="AN72" t="s" s="173">
        <f>IF(V72="","",(V72*AF72))</f>
      </c>
      <c r="AO72" t="s" s="173">
        <f>IF(V72="","",(V72*AG72))</f>
      </c>
      <c r="AP72" t="s" s="173">
        <f>IF(V72="","",(V72*AH72))</f>
      </c>
      <c r="AQ72" t="s" s="173">
        <f>IF(V72="","",(V72*AI72))</f>
      </c>
      <c r="AR72" t="s" s="173">
        <f>IF(V72="","",(V72*AJ72))</f>
      </c>
      <c r="AS72" s="13"/>
      <c r="AT72" s="7"/>
    </row>
    <row r="73" ht="14.25" customHeight="1">
      <c r="A73" t="s" s="231">
        <v>287</v>
      </c>
      <c r="B73" t="s" s="233">
        <v>147</v>
      </c>
      <c r="C73" s="232"/>
      <c r="D73" t="s" s="224">
        <v>143</v>
      </c>
      <c r="E73" s="225">
        <v>5</v>
      </c>
      <c r="F73" t="s" s="226">
        <v>73</v>
      </c>
      <c r="G73" s="227">
        <v>0.718</v>
      </c>
      <c r="H73" s="228">
        <v>34.0416666666667</v>
      </c>
      <c r="I73" s="228">
        <f>H73*1.2</f>
        <v>40.85</v>
      </c>
      <c r="J73" t="s" s="229">
        <v>64</v>
      </c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t="s" s="165">
        <f>IF(SUM(K73:U73)=0,"",SUM(K73:U73))</f>
      </c>
      <c r="W73" t="s" s="165">
        <f>IF(V73="","",(V73*E73))</f>
      </c>
      <c r="X73" t="s" s="165">
        <f>IF(V73="","",(V73*H73))</f>
      </c>
      <c r="Y73" t="s" s="230">
        <f>IF(V73="","",(V73*I73))</f>
      </c>
      <c r="Z73" s="166">
        <v>67</v>
      </c>
      <c r="AA73" s="112"/>
      <c r="AB73" t="s" s="167">
        <f>A73</f>
        <v>288</v>
      </c>
      <c r="AC73" s="168">
        <f>G73</f>
        <v>0.718</v>
      </c>
      <c r="AD73" s="166">
        <v>10</v>
      </c>
      <c r="AE73" s="166">
        <v>0</v>
      </c>
      <c r="AF73" s="166">
        <v>0</v>
      </c>
      <c r="AG73" s="166">
        <v>0</v>
      </c>
      <c r="AH73" s="166">
        <v>0</v>
      </c>
      <c r="AI73" s="166">
        <v>0</v>
      </c>
      <c r="AJ73" s="166">
        <v>0</v>
      </c>
      <c r="AK73" s="112"/>
      <c r="AL73" t="s" s="173">
        <f>IF(V73="","",(V73*AD73))</f>
      </c>
      <c r="AM73" t="s" s="173">
        <f>IF(W73="","",(W73*AE73))</f>
      </c>
      <c r="AN73" t="s" s="173">
        <f>IF(V73="","",(V73*AF73))</f>
      </c>
      <c r="AO73" t="s" s="173">
        <f>IF(V73="","",(V73*AG73))</f>
      </c>
      <c r="AP73" t="s" s="173">
        <f>IF(V73="","",(V73*AH73))</f>
      </c>
      <c r="AQ73" t="s" s="173">
        <f>IF(V73="","",(V73*AI73))</f>
      </c>
      <c r="AR73" t="s" s="173">
        <f>IF(V73="","",(V73*AJ73))</f>
      </c>
      <c r="AS73" s="13"/>
      <c r="AT73" s="7"/>
    </row>
    <row r="74" ht="15" customHeight="1">
      <c r="A74" t="s" s="231">
        <v>289</v>
      </c>
      <c r="B74" s="232"/>
      <c r="C74" s="223"/>
      <c r="D74" t="s" s="224">
        <v>143</v>
      </c>
      <c r="E74" s="225">
        <v>5</v>
      </c>
      <c r="F74" t="s" s="226">
        <v>165</v>
      </c>
      <c r="G74" s="227">
        <v>3.13</v>
      </c>
      <c r="H74" s="228">
        <v>102.916666666667</v>
      </c>
      <c r="I74" s="228">
        <f>H74*1.2</f>
        <v>123.5</v>
      </c>
      <c r="J74" t="s" s="229">
        <v>64</v>
      </c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t="s" s="165">
        <f>IF(SUM(K74:U74)=0,"",SUM(K74:U74))</f>
      </c>
      <c r="W74" t="s" s="165">
        <f>IF(V74="","",(V74*E74))</f>
      </c>
      <c r="X74" t="s" s="165">
        <f>IF(V74="","",(V74*H74))</f>
      </c>
      <c r="Y74" t="s" s="230">
        <f>IF(V74="","",(V74*I74))</f>
      </c>
      <c r="Z74" s="166">
        <v>68</v>
      </c>
      <c r="AA74" s="112"/>
      <c r="AB74" t="s" s="167">
        <f>A74</f>
        <v>290</v>
      </c>
      <c r="AC74" s="168">
        <f>G74</f>
        <v>3.13</v>
      </c>
      <c r="AD74" s="166">
        <v>9</v>
      </c>
      <c r="AE74" s="166">
        <v>0</v>
      </c>
      <c r="AF74" s="166">
        <v>0</v>
      </c>
      <c r="AG74" s="166">
        <v>1</v>
      </c>
      <c r="AH74" s="166">
        <v>4</v>
      </c>
      <c r="AI74" s="166">
        <v>0</v>
      </c>
      <c r="AJ74" s="166">
        <v>0</v>
      </c>
      <c r="AK74" s="112"/>
      <c r="AL74" t="s" s="173">
        <f>IF(V74="","",(V74*AD74))</f>
      </c>
      <c r="AM74" t="s" s="173">
        <f>IF(W74="","",(W74*AE74))</f>
      </c>
      <c r="AN74" t="s" s="173">
        <f>IF(V74="","",(V74*AF74))</f>
      </c>
      <c r="AO74" t="s" s="173">
        <f>IF(V74="","",(V74*AG74))</f>
      </c>
      <c r="AP74" t="s" s="173">
        <f>IF(V74="","",(V74*AH74))</f>
      </c>
      <c r="AQ74" t="s" s="173">
        <f>IF(V74="","",(V74*AI74))</f>
      </c>
      <c r="AR74" t="s" s="173">
        <f>IF(V74="","",(V74*AJ74))</f>
      </c>
      <c r="AS74" s="13"/>
      <c r="AT74" s="7"/>
    </row>
    <row r="75" ht="15" customHeight="1">
      <c r="A75" t="s" s="231">
        <v>291</v>
      </c>
      <c r="B75" s="232"/>
      <c r="C75" s="223"/>
      <c r="D75" t="s" s="224">
        <v>143</v>
      </c>
      <c r="E75" s="225">
        <v>1</v>
      </c>
      <c r="F75" t="s" s="226">
        <v>129</v>
      </c>
      <c r="G75" s="227">
        <v>4.1</v>
      </c>
      <c r="H75" s="228">
        <v>132.208333333333</v>
      </c>
      <c r="I75" s="228">
        <f>H75*1.2</f>
        <v>158.65</v>
      </c>
      <c r="J75" t="s" s="229">
        <v>64</v>
      </c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t="s" s="165">
        <f>IF(SUM(K75:U75)=0,"",SUM(K75:U75))</f>
      </c>
      <c r="W75" t="s" s="165">
        <f>IF(V75="","",(V75*E75))</f>
      </c>
      <c r="X75" t="s" s="165">
        <f>IF(V75="","",(V75*H75))</f>
      </c>
      <c r="Y75" t="s" s="230">
        <f>IF(V75="","",(V75*I75))</f>
      </c>
      <c r="Z75" s="166">
        <v>69</v>
      </c>
      <c r="AA75" s="112"/>
      <c r="AB75" t="s" s="167">
        <f>A75</f>
        <v>292</v>
      </c>
      <c r="AC75" s="168">
        <f>G75</f>
        <v>4.1</v>
      </c>
      <c r="AD75" s="166">
        <v>8</v>
      </c>
      <c r="AE75" s="166">
        <v>0</v>
      </c>
      <c r="AF75" s="166">
        <v>0</v>
      </c>
      <c r="AG75" s="166">
        <v>0</v>
      </c>
      <c r="AH75" s="166">
        <v>0</v>
      </c>
      <c r="AI75" s="166">
        <v>0</v>
      </c>
      <c r="AJ75" s="166">
        <v>0</v>
      </c>
      <c r="AK75" s="112"/>
      <c r="AL75" t="s" s="173">
        <f>IF(V75="","",(V75*AD75))</f>
      </c>
      <c r="AM75" t="s" s="173">
        <f>IF(W75="","",(W75*AE75))</f>
      </c>
      <c r="AN75" t="s" s="173">
        <f>IF(V75="","",(V75*AF75))</f>
      </c>
      <c r="AO75" t="s" s="173">
        <f>IF(V75="","",(V75*AG75))</f>
      </c>
      <c r="AP75" t="s" s="173">
        <f>IF(V75="","",(V75*AH75))</f>
      </c>
      <c r="AQ75" t="s" s="173">
        <f>IF(V75="","",(V75*AI75))</f>
      </c>
      <c r="AR75" t="s" s="173">
        <f>IF(V75="","",(V75*AJ75))</f>
      </c>
      <c r="AS75" s="13"/>
      <c r="AT75" s="7"/>
    </row>
    <row r="76" ht="15" customHeight="1">
      <c r="A76" t="s" s="231">
        <v>293</v>
      </c>
      <c r="B76" s="232"/>
      <c r="C76" s="223"/>
      <c r="D76" t="s" s="224">
        <v>143</v>
      </c>
      <c r="E76" s="225">
        <v>1</v>
      </c>
      <c r="F76" t="s" s="226">
        <v>129</v>
      </c>
      <c r="G76" s="227">
        <v>2.81</v>
      </c>
      <c r="H76" s="228">
        <v>95</v>
      </c>
      <c r="I76" s="228">
        <f>H76*1.2</f>
        <v>114</v>
      </c>
      <c r="J76" t="s" s="229">
        <v>64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t="s" s="165">
        <f>IF(SUM(K76:U76)=0,"",SUM(K76:U76))</f>
      </c>
      <c r="W76" t="s" s="165">
        <f>IF(V76="","",(V76*E76))</f>
      </c>
      <c r="X76" t="s" s="165">
        <f>IF(V76="","",(V76*H76))</f>
      </c>
      <c r="Y76" t="s" s="230">
        <f>IF(V76="","",(V76*I76))</f>
      </c>
      <c r="Z76" s="166">
        <v>70</v>
      </c>
      <c r="AA76" s="112"/>
      <c r="AB76" t="s" s="167">
        <f>A76</f>
        <v>294</v>
      </c>
      <c r="AC76" s="168">
        <f>G76</f>
        <v>2.81</v>
      </c>
      <c r="AD76" s="166">
        <v>8</v>
      </c>
      <c r="AE76" s="166">
        <v>0</v>
      </c>
      <c r="AF76" s="166">
        <v>0</v>
      </c>
      <c r="AG76" s="166">
        <v>0</v>
      </c>
      <c r="AH76" s="166">
        <v>0</v>
      </c>
      <c r="AI76" s="166">
        <v>0</v>
      </c>
      <c r="AJ76" s="166">
        <v>0</v>
      </c>
      <c r="AK76" s="112"/>
      <c r="AL76" t="s" s="173">
        <f>IF(V76="","",(V76*AD76))</f>
      </c>
      <c r="AM76" t="s" s="173">
        <f>IF(W76="","",(W76*AE76))</f>
      </c>
      <c r="AN76" t="s" s="173">
        <f>IF(V76="","",(V76*AF76))</f>
      </c>
      <c r="AO76" t="s" s="173">
        <f>IF(V76="","",(V76*AG76))</f>
      </c>
      <c r="AP76" t="s" s="173">
        <f>IF(V76="","",(V76*AH76))</f>
      </c>
      <c r="AQ76" t="s" s="173">
        <f>IF(V76="","",(V76*AI76))</f>
      </c>
      <c r="AR76" t="s" s="173">
        <f>IF(V76="","",(V76*AJ76))</f>
      </c>
      <c r="AS76" s="13"/>
      <c r="AT76" s="7"/>
    </row>
    <row r="77" ht="15" customHeight="1">
      <c r="A77" t="s" s="231">
        <v>295</v>
      </c>
      <c r="B77" s="232"/>
      <c r="C77" s="223"/>
      <c r="D77" t="s" s="224">
        <v>143</v>
      </c>
      <c r="E77" s="225">
        <v>1</v>
      </c>
      <c r="F77" t="s" s="226">
        <v>129</v>
      </c>
      <c r="G77" s="227">
        <v>2.784</v>
      </c>
      <c r="H77" s="228">
        <v>93.4166666666667</v>
      </c>
      <c r="I77" s="228">
        <f>H77*1.2</f>
        <v>112.1</v>
      </c>
      <c r="J77" t="s" s="229">
        <v>64</v>
      </c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t="s" s="165">
        <f>IF(SUM(K77:U77)=0,"",SUM(K77:U77))</f>
      </c>
      <c r="W77" t="s" s="165">
        <f>IF(V77="","",(V77*E77))</f>
      </c>
      <c r="X77" t="s" s="165">
        <f>IF(V77="","",(V77*H77))</f>
      </c>
      <c r="Y77" t="s" s="230">
        <f>IF(V77="","",(V77*I77))</f>
      </c>
      <c r="Z77" s="166">
        <v>71</v>
      </c>
      <c r="AA77" s="112"/>
      <c r="AB77" t="s" s="167">
        <f>A77</f>
        <v>296</v>
      </c>
      <c r="AC77" s="168">
        <f>G77</f>
        <v>2.784</v>
      </c>
      <c r="AD77" s="166">
        <v>8</v>
      </c>
      <c r="AE77" s="166">
        <v>0</v>
      </c>
      <c r="AF77" s="166">
        <v>0</v>
      </c>
      <c r="AG77" s="166">
        <v>0</v>
      </c>
      <c r="AH77" s="166">
        <v>0</v>
      </c>
      <c r="AI77" s="166">
        <v>0</v>
      </c>
      <c r="AJ77" s="166">
        <v>0</v>
      </c>
      <c r="AK77" s="112"/>
      <c r="AL77" t="s" s="173">
        <f>IF(V77="","",(V77*AD77))</f>
      </c>
      <c r="AM77" t="s" s="173">
        <f>IF(W77="","",(W77*AE77))</f>
      </c>
      <c r="AN77" t="s" s="173">
        <f>IF(V77="","",(V77*AF77))</f>
      </c>
      <c r="AO77" t="s" s="173">
        <f>IF(V77="","",(V77*AG77))</f>
      </c>
      <c r="AP77" t="s" s="173">
        <f>IF(V77="","",(V77*AH77))</f>
      </c>
      <c r="AQ77" t="s" s="173">
        <f>IF(V77="","",(V77*AI77))</f>
      </c>
      <c r="AR77" t="s" s="173">
        <f>IF(V77="","",(V77*AJ77))</f>
      </c>
      <c r="AS77" s="13"/>
      <c r="AT77" s="7"/>
    </row>
    <row r="78" ht="15" customHeight="1">
      <c r="A78" t="s" s="231">
        <v>297</v>
      </c>
      <c r="B78" s="232"/>
      <c r="C78" s="232"/>
      <c r="D78" t="s" s="224">
        <v>143</v>
      </c>
      <c r="E78" s="225">
        <v>1</v>
      </c>
      <c r="F78" t="s" s="226">
        <v>129</v>
      </c>
      <c r="G78" s="227">
        <v>1.731</v>
      </c>
      <c r="H78" s="228">
        <v>57</v>
      </c>
      <c r="I78" s="228">
        <f>H78*1.2</f>
        <v>68.40000000000001</v>
      </c>
      <c r="J78" t="s" s="229">
        <v>64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t="s" s="165">
        <f>IF(SUM(K78:U78)=0,"",SUM(K78:U78))</f>
      </c>
      <c r="W78" t="s" s="165">
        <f>IF(V78="","",(V78*E78))</f>
      </c>
      <c r="X78" t="s" s="165">
        <f>IF(V78="","",(V78*H78))</f>
      </c>
      <c r="Y78" t="s" s="230">
        <f>IF(V78="","",(V78*I78))</f>
      </c>
      <c r="Z78" s="166">
        <v>72</v>
      </c>
      <c r="AA78" s="112"/>
      <c r="AB78" t="s" s="167">
        <f>A78</f>
        <v>298</v>
      </c>
      <c r="AC78" s="168">
        <f>G78</f>
        <v>1.731</v>
      </c>
      <c r="AD78" s="166">
        <v>4</v>
      </c>
      <c r="AE78" s="166">
        <v>0</v>
      </c>
      <c r="AF78" s="166">
        <v>0</v>
      </c>
      <c r="AG78" s="166">
        <v>0</v>
      </c>
      <c r="AH78" s="166">
        <v>0</v>
      </c>
      <c r="AI78" s="166">
        <v>0</v>
      </c>
      <c r="AJ78" s="166">
        <v>0</v>
      </c>
      <c r="AK78" s="112"/>
      <c r="AL78" t="s" s="173">
        <f>IF(V78="","",(V78*AD78))</f>
      </c>
      <c r="AM78" t="s" s="173">
        <f>IF(W78="","",(W78*AE78))</f>
      </c>
      <c r="AN78" t="s" s="173">
        <f>IF(V78="","",(V78*AF78))</f>
      </c>
      <c r="AO78" t="s" s="173">
        <f>IF(V78="","",(V78*AG78))</f>
      </c>
      <c r="AP78" t="s" s="173">
        <f>IF(V78="","",(V78*AH78))</f>
      </c>
      <c r="AQ78" t="s" s="173">
        <f>IF(V78="","",(V78*AI78))</f>
      </c>
      <c r="AR78" t="s" s="173">
        <f>IF(V78="","",(V78*AJ78))</f>
      </c>
      <c r="AS78" s="13"/>
      <c r="AT78" s="7"/>
    </row>
    <row r="79" ht="15" customHeight="1">
      <c r="A79" t="s" s="231">
        <v>299</v>
      </c>
      <c r="B79" t="s" s="233">
        <v>147</v>
      </c>
      <c r="C79" s="232"/>
      <c r="D79" t="s" s="224">
        <v>143</v>
      </c>
      <c r="E79" s="225">
        <v>1</v>
      </c>
      <c r="F79" t="s" s="226">
        <v>129</v>
      </c>
      <c r="G79" s="227">
        <v>1.731</v>
      </c>
      <c r="H79" s="228">
        <v>60.1666666666667</v>
      </c>
      <c r="I79" s="228">
        <f>H79*1.2</f>
        <v>72.2</v>
      </c>
      <c r="J79" t="s" s="229">
        <v>64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t="s" s="165">
        <f>IF(SUM(K79:U79)=0,"",SUM(K79:U79))</f>
      </c>
      <c r="W79" t="s" s="165">
        <f>IF(V79="","",(V79*E79))</f>
      </c>
      <c r="X79" t="s" s="165">
        <f>IF(V79="","",(V79*H79))</f>
      </c>
      <c r="Y79" t="s" s="230">
        <f>IF(V79="","",(V79*I79))</f>
      </c>
      <c r="Z79" s="166">
        <v>73</v>
      </c>
      <c r="AA79" s="112"/>
      <c r="AB79" t="s" s="167">
        <f>A79</f>
        <v>300</v>
      </c>
      <c r="AC79" s="168">
        <f>G79</f>
        <v>1.731</v>
      </c>
      <c r="AD79" s="166">
        <v>4</v>
      </c>
      <c r="AE79" s="166">
        <v>0</v>
      </c>
      <c r="AF79" s="166">
        <v>0</v>
      </c>
      <c r="AG79" s="166">
        <v>0</v>
      </c>
      <c r="AH79" s="166">
        <v>0</v>
      </c>
      <c r="AI79" s="166">
        <v>0</v>
      </c>
      <c r="AJ79" s="166">
        <v>0</v>
      </c>
      <c r="AK79" s="112"/>
      <c r="AL79" t="s" s="173">
        <f>IF(V79="","",(V79*AD79))</f>
      </c>
      <c r="AM79" t="s" s="173">
        <f>IF(W79="","",(W79*AE79))</f>
      </c>
      <c r="AN79" t="s" s="173">
        <f>IF(V79="","",(V79*AF79))</f>
      </c>
      <c r="AO79" t="s" s="173">
        <f>IF(V79="","",(V79*AG79))</f>
      </c>
      <c r="AP79" t="s" s="173">
        <f>IF(V79="","",(V79*AH79))</f>
      </c>
      <c r="AQ79" t="s" s="173">
        <f>IF(V79="","",(V79*AI79))</f>
      </c>
      <c r="AR79" t="s" s="173">
        <f>IF(V79="","",(V79*AJ79))</f>
      </c>
      <c r="AS79" s="13"/>
      <c r="AT79" s="7"/>
    </row>
    <row r="80" ht="15" customHeight="1">
      <c r="A80" t="s" s="231">
        <v>301</v>
      </c>
      <c r="B80" s="232"/>
      <c r="C80" s="232"/>
      <c r="D80" t="s" s="224">
        <v>143</v>
      </c>
      <c r="E80" s="225">
        <v>6</v>
      </c>
      <c r="F80" t="s" s="226">
        <v>73</v>
      </c>
      <c r="G80" s="227">
        <v>0.835</v>
      </c>
      <c r="H80" s="228">
        <v>35.625</v>
      </c>
      <c r="I80" s="228">
        <f>H80*1.2</f>
        <v>42.75</v>
      </c>
      <c r="J80" t="s" s="229">
        <v>64</v>
      </c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t="s" s="165">
        <f>IF(SUM(K80:U80)=0,"",SUM(K80:U80))</f>
      </c>
      <c r="W80" t="s" s="165">
        <f>IF(V80="","",(V80*E80))</f>
      </c>
      <c r="X80" t="s" s="165">
        <f>IF(V80="","",(V80*H80))</f>
      </c>
      <c r="Y80" t="s" s="230">
        <f>IF(V80="","",(V80*I80))</f>
      </c>
      <c r="Z80" s="166">
        <v>74</v>
      </c>
      <c r="AA80" s="112"/>
      <c r="AB80" t="s" s="167">
        <f>A80</f>
        <v>302</v>
      </c>
      <c r="AC80" s="168">
        <f>G80</f>
        <v>0.835</v>
      </c>
      <c r="AD80" s="166">
        <v>6</v>
      </c>
      <c r="AE80" s="166">
        <v>0</v>
      </c>
      <c r="AF80" s="166">
        <v>6</v>
      </c>
      <c r="AG80" s="166">
        <v>0</v>
      </c>
      <c r="AH80" s="166">
        <v>0</v>
      </c>
      <c r="AI80" s="166">
        <v>0</v>
      </c>
      <c r="AJ80" s="166">
        <v>0</v>
      </c>
      <c r="AK80" s="112"/>
      <c r="AL80" t="s" s="173">
        <f>IF(V80="","",(V80*AD80))</f>
      </c>
      <c r="AM80" t="s" s="173">
        <f>IF(W80="","",(W80*AE80))</f>
      </c>
      <c r="AN80" t="s" s="173">
        <f>IF(V80="","",(V80*AF80))</f>
      </c>
      <c r="AO80" t="s" s="173">
        <f>IF(V80="","",(V80*AG80))</f>
      </c>
      <c r="AP80" t="s" s="173">
        <f>IF(V80="","",(V80*AH80))</f>
      </c>
      <c r="AQ80" t="s" s="173">
        <f>IF(V80="","",(V80*AI80))</f>
      </c>
      <c r="AR80" t="s" s="173">
        <f>IF(V80="","",(V80*AJ80))</f>
      </c>
      <c r="AS80" s="13"/>
      <c r="AT80" s="7"/>
    </row>
    <row r="81" ht="15" customHeight="1">
      <c r="A81" t="s" s="231">
        <v>303</v>
      </c>
      <c r="B81" s="232"/>
      <c r="C81" t="s" s="236">
        <v>224</v>
      </c>
      <c r="D81" t="s" s="224">
        <v>143</v>
      </c>
      <c r="E81" s="225">
        <v>1</v>
      </c>
      <c r="F81" t="s" s="226">
        <v>185</v>
      </c>
      <c r="G81" s="227">
        <v>2.2</v>
      </c>
      <c r="H81" s="228">
        <v>93.4166666666667</v>
      </c>
      <c r="I81" s="228">
        <f>H81*1.2</f>
        <v>112.1</v>
      </c>
      <c r="J81" t="s" s="229">
        <v>64</v>
      </c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t="s" s="165">
        <f>IF(SUM(K81:U81)=0,"",SUM(K81:U81))</f>
      </c>
      <c r="W81" t="s" s="165">
        <f>IF(V81="","",(V81*E81))</f>
      </c>
      <c r="X81" t="s" s="165">
        <f>IF(V81="","",(V81*H81))</f>
      </c>
      <c r="Y81" t="s" s="230">
        <f>IF(V81="","",(V81*I81))</f>
      </c>
      <c r="Z81" s="166">
        <v>75</v>
      </c>
      <c r="AA81" s="112"/>
      <c r="AB81" t="s" s="167">
        <f>A81</f>
        <v>304</v>
      </c>
      <c r="AC81" s="168">
        <f>G81</f>
        <v>2.2</v>
      </c>
      <c r="AD81" s="166">
        <v>5</v>
      </c>
      <c r="AE81" s="166">
        <v>1</v>
      </c>
      <c r="AF81" s="166">
        <v>0</v>
      </c>
      <c r="AG81" s="166">
        <v>0</v>
      </c>
      <c r="AH81" s="166">
        <v>0</v>
      </c>
      <c r="AI81" s="166">
        <v>0</v>
      </c>
      <c r="AJ81" s="166">
        <v>0</v>
      </c>
      <c r="AK81" s="112"/>
      <c r="AL81" t="s" s="173">
        <f>IF(V81="","",(V81*AD81))</f>
      </c>
      <c r="AM81" t="s" s="173">
        <f>IF(W81="","",(W81*AE81))</f>
      </c>
      <c r="AN81" t="s" s="173">
        <f>IF(V81="","",(V81*AF81))</f>
      </c>
      <c r="AO81" t="s" s="173">
        <f>IF(V81="","",(V81*AG81))</f>
      </c>
      <c r="AP81" t="s" s="173">
        <f>IF(V81="","",(V81*AH81))</f>
      </c>
      <c r="AQ81" t="s" s="173">
        <f>IF(V81="","",(V81*AI81))</f>
      </c>
      <c r="AR81" t="s" s="173">
        <f>IF(V81="","",(V81*AJ81))</f>
      </c>
      <c r="AS81" s="13"/>
      <c r="AT81" s="7"/>
    </row>
    <row r="82" ht="15" customHeight="1">
      <c r="A82" t="s" s="231">
        <v>305</v>
      </c>
      <c r="B82" t="s" s="233">
        <v>147</v>
      </c>
      <c r="C82" s="232"/>
      <c r="D82" t="s" s="224">
        <v>143</v>
      </c>
      <c r="E82" s="225">
        <v>1</v>
      </c>
      <c r="F82" t="s" s="226">
        <v>129</v>
      </c>
      <c r="G82" s="227">
        <v>1.47</v>
      </c>
      <c r="H82" s="228">
        <v>51.4583333333333</v>
      </c>
      <c r="I82" s="228">
        <f>H82*1.2</f>
        <v>61.75</v>
      </c>
      <c r="J82" t="s" s="229">
        <v>64</v>
      </c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t="s" s="165">
        <f>IF(SUM(K82:U82)=0,"",SUM(K82:U82))</f>
      </c>
      <c r="W82" t="s" s="165">
        <f>IF(V82="","",(V82*E82))</f>
      </c>
      <c r="X82" t="s" s="165">
        <f>IF(V82="","",(V82*H82))</f>
      </c>
      <c r="Y82" t="s" s="230">
        <f>IF(V82="","",(V82*I82))</f>
      </c>
      <c r="Z82" s="166">
        <v>76</v>
      </c>
      <c r="AA82" s="112"/>
      <c r="AB82" t="s" s="167">
        <f>A82</f>
        <v>306</v>
      </c>
      <c r="AC82" s="168">
        <f>G82</f>
        <v>1.47</v>
      </c>
      <c r="AD82" s="166">
        <v>5</v>
      </c>
      <c r="AE82" s="166">
        <v>1</v>
      </c>
      <c r="AF82" s="166">
        <v>0</v>
      </c>
      <c r="AG82" s="166">
        <v>0</v>
      </c>
      <c r="AH82" s="166">
        <v>0</v>
      </c>
      <c r="AI82" s="166">
        <v>0</v>
      </c>
      <c r="AJ82" s="166">
        <v>0</v>
      </c>
      <c r="AK82" s="112"/>
      <c r="AL82" t="s" s="173">
        <f>IF(V82="","",(V82*AD82))</f>
      </c>
      <c r="AM82" t="s" s="173">
        <f>IF(W82="","",(W82*AE82))</f>
      </c>
      <c r="AN82" t="s" s="173">
        <f>IF(V82="","",(V82*AF82))</f>
      </c>
      <c r="AO82" t="s" s="173">
        <f>IF(V82="","",(V82*AG82))</f>
      </c>
      <c r="AP82" t="s" s="173">
        <f>IF(V82="","",(V82*AH82))</f>
      </c>
      <c r="AQ82" t="s" s="173">
        <f>IF(V82="","",(V82*AI82))</f>
      </c>
      <c r="AR82" t="s" s="173">
        <f>IF(V82="","",(V82*AJ82))</f>
      </c>
      <c r="AS82" s="13"/>
      <c r="AT82" s="7"/>
    </row>
    <row r="83" ht="15" customHeight="1">
      <c r="A83" t="s" s="231">
        <v>307</v>
      </c>
      <c r="B83" s="232"/>
      <c r="C83" s="232"/>
      <c r="D83" t="s" s="224">
        <v>143</v>
      </c>
      <c r="E83" s="225">
        <v>5</v>
      </c>
      <c r="F83" t="s" s="226">
        <v>165</v>
      </c>
      <c r="G83" s="227">
        <v>0.979</v>
      </c>
      <c r="H83" s="228">
        <v>37.2083333333333</v>
      </c>
      <c r="I83" s="228">
        <v>44.65</v>
      </c>
      <c r="J83" t="s" s="229">
        <v>64</v>
      </c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t="s" s="165">
        <f>IF(SUM(K83:U83)=0,"",SUM(K83:U83))</f>
      </c>
      <c r="W83" t="s" s="165">
        <f>IF(V83="","",(V83*E83))</f>
      </c>
      <c r="X83" t="s" s="165">
        <f>IF(V83="","",(V83*H83))</f>
      </c>
      <c r="Y83" t="s" s="230">
        <f>IF(V83="","",(V83*I83))</f>
      </c>
      <c r="Z83" s="166">
        <v>77</v>
      </c>
      <c r="AA83" s="112"/>
      <c r="AB83" t="s" s="167">
        <f>A83</f>
        <v>308</v>
      </c>
      <c r="AC83" s="168">
        <f>G83</f>
        <v>0.979</v>
      </c>
      <c r="AD83" s="166">
        <v>15</v>
      </c>
      <c r="AE83" s="166">
        <v>0</v>
      </c>
      <c r="AF83" s="166">
        <v>0</v>
      </c>
      <c r="AG83" s="166">
        <v>0</v>
      </c>
      <c r="AH83" s="166">
        <v>0</v>
      </c>
      <c r="AI83" s="166">
        <v>0</v>
      </c>
      <c r="AJ83" s="166">
        <v>0</v>
      </c>
      <c r="AK83" s="112"/>
      <c r="AL83" t="s" s="173">
        <f>IF(V83="","",(V83*AD83))</f>
      </c>
      <c r="AM83" t="s" s="173">
        <f>IF(W83="","",(W83*AE83))</f>
      </c>
      <c r="AN83" t="s" s="173">
        <f>IF(V83="","",(V83*AF83))</f>
      </c>
      <c r="AO83" t="s" s="173">
        <f>IF(V83="","",(V83*AG83))</f>
      </c>
      <c r="AP83" t="s" s="173">
        <f>IF(V83="","",(V83*AH83))</f>
      </c>
      <c r="AQ83" t="s" s="173">
        <f>IF(V83="","",(V83*AI83))</f>
      </c>
      <c r="AR83" t="s" s="173">
        <f>IF(V83="","",(V83*AJ83))</f>
      </c>
      <c r="AS83" s="13"/>
      <c r="AT83" s="7"/>
    </row>
    <row r="84" ht="15" customHeight="1">
      <c r="A84" t="s" s="231">
        <v>309</v>
      </c>
      <c r="B84" t="s" s="233">
        <v>147</v>
      </c>
      <c r="C84" s="232"/>
      <c r="D84" t="s" s="224">
        <v>143</v>
      </c>
      <c r="E84" s="225">
        <v>5</v>
      </c>
      <c r="F84" t="s" s="226">
        <v>165</v>
      </c>
      <c r="G84" s="227">
        <v>0.979</v>
      </c>
      <c r="H84" s="228">
        <v>38.7916666666667</v>
      </c>
      <c r="I84" s="228">
        <f>H84*1.2</f>
        <v>46.55</v>
      </c>
      <c r="J84" t="s" s="229">
        <v>64</v>
      </c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t="s" s="165">
        <f>IF(SUM(K84:U84)=0,"",SUM(K84:U84))</f>
      </c>
      <c r="W84" t="s" s="165">
        <f>IF(V84="","",(V84*E84))</f>
      </c>
      <c r="X84" t="s" s="165">
        <f>IF(V84="","",(V84*H84))</f>
      </c>
      <c r="Y84" t="s" s="230">
        <f>IF(V84="","",(V84*I84))</f>
      </c>
      <c r="Z84" s="166">
        <v>78</v>
      </c>
      <c r="AA84" s="112"/>
      <c r="AB84" t="s" s="167">
        <f>A84</f>
        <v>310</v>
      </c>
      <c r="AC84" s="168">
        <f>G84</f>
        <v>0.979</v>
      </c>
      <c r="AD84" s="166">
        <v>15</v>
      </c>
      <c r="AE84" s="166">
        <v>0</v>
      </c>
      <c r="AF84" s="166">
        <v>0</v>
      </c>
      <c r="AG84" s="166">
        <v>0</v>
      </c>
      <c r="AH84" s="166">
        <v>0</v>
      </c>
      <c r="AI84" s="166">
        <v>0</v>
      </c>
      <c r="AJ84" s="166">
        <v>0</v>
      </c>
      <c r="AK84" s="112"/>
      <c r="AL84" t="s" s="173">
        <f>IF(V84="","",(V84*AD84))</f>
      </c>
      <c r="AM84" t="s" s="173">
        <f>IF(W84="","",(W84*AE84))</f>
      </c>
      <c r="AN84" t="s" s="173">
        <f>IF(V84="","",(V84*AF84))</f>
      </c>
      <c r="AO84" t="s" s="173">
        <f>IF(V84="","",(V84*AG84))</f>
      </c>
      <c r="AP84" t="s" s="173">
        <f>IF(V84="","",(V84*AH84))</f>
      </c>
      <c r="AQ84" t="s" s="173">
        <f>IF(V84="","",(V84*AI84))</f>
      </c>
      <c r="AR84" t="s" s="173">
        <f>IF(V84="","",(V84*AJ84))</f>
      </c>
      <c r="AS84" s="13"/>
      <c r="AT84" s="7"/>
    </row>
    <row r="85" ht="15" customHeight="1">
      <c r="A85" t="s" s="231">
        <v>311</v>
      </c>
      <c r="B85" s="232"/>
      <c r="C85" s="223"/>
      <c r="D85" t="s" s="224">
        <v>143</v>
      </c>
      <c r="E85" s="225">
        <v>3</v>
      </c>
      <c r="F85" t="s" s="226">
        <v>185</v>
      </c>
      <c r="G85" s="227">
        <f>2.35+1.865+1.2</f>
        <v>5.415</v>
      </c>
      <c r="H85" s="228">
        <v>184.458333333333</v>
      </c>
      <c r="I85" s="228">
        <f>H85*1.2</f>
        <v>221.35</v>
      </c>
      <c r="J85" t="s" s="229">
        <v>64</v>
      </c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t="s" s="165">
        <f>IF(SUM(K85:U85)=0,"",SUM(K85:U85))</f>
      </c>
      <c r="W85" t="s" s="165">
        <f>IF(V85="","",(V85*E85))</f>
      </c>
      <c r="X85" t="s" s="165">
        <f>IF(V85="","",(V85*H85))</f>
      </c>
      <c r="Y85" t="s" s="230">
        <f>IF(V85="","",(V85*I85))</f>
      </c>
      <c r="Z85" s="166">
        <v>79</v>
      </c>
      <c r="AA85" s="112"/>
      <c r="AB85" t="s" s="167">
        <f>A85</f>
        <v>312</v>
      </c>
      <c r="AC85" s="168">
        <f>G85</f>
        <v>5.415</v>
      </c>
      <c r="AD85" s="166">
        <v>14</v>
      </c>
      <c r="AE85" s="166">
        <v>6</v>
      </c>
      <c r="AF85" s="166">
        <v>0</v>
      </c>
      <c r="AG85" s="166">
        <v>0</v>
      </c>
      <c r="AH85" s="166">
        <v>0</v>
      </c>
      <c r="AI85" s="166">
        <v>0</v>
      </c>
      <c r="AJ85" s="166">
        <v>0</v>
      </c>
      <c r="AK85" s="112"/>
      <c r="AL85" t="s" s="173">
        <f>IF(V85="","",(V85*AD85))</f>
      </c>
      <c r="AM85" t="s" s="173">
        <f>IF(W85="","",(W85*AE85))</f>
      </c>
      <c r="AN85" t="s" s="173">
        <f>IF(V85="","",(V85*AF85))</f>
      </c>
      <c r="AO85" t="s" s="173">
        <f>IF(V85="","",(V85*AG85))</f>
      </c>
      <c r="AP85" t="s" s="173">
        <f>IF(V85="","",(V85*AH85))</f>
      </c>
      <c r="AQ85" t="s" s="173">
        <f>IF(V85="","",(V85*AI85))</f>
      </c>
      <c r="AR85" t="s" s="173">
        <f>IF(V85="","",(V85*AJ85))</f>
      </c>
      <c r="AS85" s="13"/>
      <c r="AT85" s="7"/>
    </row>
    <row r="86" ht="15" customHeight="1">
      <c r="A86" t="s" s="231">
        <v>313</v>
      </c>
      <c r="B86" s="232"/>
      <c r="C86" s="223"/>
      <c r="D86" t="s" s="224">
        <v>143</v>
      </c>
      <c r="E86" s="225">
        <v>3</v>
      </c>
      <c r="F86" t="s" s="226">
        <v>153</v>
      </c>
      <c r="G86" s="227">
        <v>1.6</v>
      </c>
      <c r="H86" s="228">
        <v>58.5833333333333</v>
      </c>
      <c r="I86" s="228">
        <f>H86*1.2</f>
        <v>70.3</v>
      </c>
      <c r="J86" t="s" s="229">
        <v>64</v>
      </c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t="s" s="165">
        <f>IF(SUM(K86:U86)=0,"",SUM(K86:U86))</f>
      </c>
      <c r="W86" t="s" s="165">
        <f>IF(V86="","",(V86*E86))</f>
      </c>
      <c r="X86" t="s" s="165">
        <f>IF(V86="","",(V86*H86))</f>
      </c>
      <c r="Y86" t="s" s="230">
        <f>IF(V86="","",(V86*I86))</f>
      </c>
      <c r="Z86" s="166">
        <v>80</v>
      </c>
      <c r="AA86" s="112"/>
      <c r="AB86" t="s" s="167">
        <f>A86</f>
        <v>314</v>
      </c>
      <c r="AC86" s="168">
        <f>G86</f>
        <v>1.6</v>
      </c>
      <c r="AD86" s="166">
        <v>12</v>
      </c>
      <c r="AE86" s="166">
        <v>0</v>
      </c>
      <c r="AF86" s="166">
        <v>0</v>
      </c>
      <c r="AG86" s="166">
        <v>0</v>
      </c>
      <c r="AH86" s="166">
        <v>0</v>
      </c>
      <c r="AI86" s="166">
        <v>0</v>
      </c>
      <c r="AJ86" s="166">
        <v>0</v>
      </c>
      <c r="AK86" s="112"/>
      <c r="AL86" t="s" s="173">
        <f>IF(V86="","",(V86*AD86))</f>
      </c>
      <c r="AM86" t="s" s="173">
        <f>IF(W86="","",(W86*AE86))</f>
      </c>
      <c r="AN86" t="s" s="173">
        <f>IF(V86="","",(V86*AF86))</f>
      </c>
      <c r="AO86" t="s" s="173">
        <f>IF(V86="","",(V86*AG86))</f>
      </c>
      <c r="AP86" t="s" s="173">
        <f>IF(V86="","",(V86*AH86))</f>
      </c>
      <c r="AQ86" t="s" s="173">
        <f>IF(V86="","",(V86*AI86))</f>
      </c>
      <c r="AR86" t="s" s="173">
        <f>IF(V86="","",(V86*AJ86))</f>
      </c>
      <c r="AS86" s="13"/>
      <c r="AT86" s="7"/>
    </row>
    <row r="87" ht="15" customHeight="1">
      <c r="A87" t="s" s="231">
        <v>315</v>
      </c>
      <c r="B87" s="232"/>
      <c r="C87" s="232"/>
      <c r="D87" t="s" s="224">
        <v>143</v>
      </c>
      <c r="E87" s="225">
        <v>4</v>
      </c>
      <c r="F87" t="s" s="226">
        <v>153</v>
      </c>
      <c r="G87" s="227">
        <v>1.41</v>
      </c>
      <c r="H87" s="228">
        <v>49.875</v>
      </c>
      <c r="I87" s="228">
        <f>H87*1.2</f>
        <v>59.85</v>
      </c>
      <c r="J87" t="s" s="229">
        <v>64</v>
      </c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t="s" s="165">
        <f>IF(SUM(K87:U87)=0,"",SUM(K87:U87))</f>
      </c>
      <c r="W87" t="s" s="165">
        <f>IF(V87="","",(V87*E87))</f>
      </c>
      <c r="X87" t="s" s="165">
        <f>IF(V87="","",(V87*H87))</f>
      </c>
      <c r="Y87" t="s" s="230">
        <f>IF(V87="","",(V87*I87))</f>
      </c>
      <c r="Z87" s="166">
        <v>81</v>
      </c>
      <c r="AA87" s="112"/>
      <c r="AB87" t="s" s="167">
        <f>A87</f>
        <v>316</v>
      </c>
      <c r="AC87" s="168">
        <f>G87</f>
        <v>1.41</v>
      </c>
      <c r="AD87" s="166">
        <v>6</v>
      </c>
      <c r="AE87" s="166">
        <v>0</v>
      </c>
      <c r="AF87" s="166">
        <v>4</v>
      </c>
      <c r="AG87" s="166">
        <v>0</v>
      </c>
      <c r="AH87" s="166">
        <v>0</v>
      </c>
      <c r="AI87" s="166">
        <v>0</v>
      </c>
      <c r="AJ87" s="166">
        <v>0</v>
      </c>
      <c r="AK87" s="112"/>
      <c r="AL87" t="s" s="173">
        <f>IF(V87="","",(V87*AD87))</f>
      </c>
      <c r="AM87" t="s" s="173">
        <f>IF(W87="","",(W87*AE87))</f>
      </c>
      <c r="AN87" t="s" s="173">
        <f>IF(V87="","",(V87*AF87))</f>
      </c>
      <c r="AO87" t="s" s="173">
        <f>IF(V87="","",(V87*AG87))</f>
      </c>
      <c r="AP87" t="s" s="173">
        <f>IF(V87="","",(V87*AH87))</f>
      </c>
      <c r="AQ87" t="s" s="173">
        <f>IF(V87="","",(V87*AI87))</f>
      </c>
      <c r="AR87" t="s" s="173">
        <f>IF(V87="","",(V87*AJ87))</f>
      </c>
      <c r="AS87" s="13"/>
      <c r="AT87" s="7"/>
    </row>
    <row r="88" ht="15" customHeight="1">
      <c r="A88" t="s" s="231">
        <v>317</v>
      </c>
      <c r="B88" s="232"/>
      <c r="C88" t="s" s="237">
        <v>227</v>
      </c>
      <c r="D88" t="s" s="224">
        <v>143</v>
      </c>
      <c r="E88" s="225">
        <v>2</v>
      </c>
      <c r="F88" t="s" s="226">
        <v>63</v>
      </c>
      <c r="G88" s="227">
        <v>2.8</v>
      </c>
      <c r="H88" s="228">
        <v>122.71</v>
      </c>
      <c r="I88" s="228">
        <f>H88*1.2</f>
        <v>147.252</v>
      </c>
      <c r="J88" t="s" s="229">
        <v>64</v>
      </c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t="s" s="165">
        <f>IF(SUM(K88:U88)=0,"",SUM(K88:U88))</f>
      </c>
      <c r="W88" t="s" s="165">
        <f>IF(V88="","",(V88*E88))</f>
      </c>
      <c r="X88" t="s" s="165">
        <f>IF(V88="","",(V88*H88))</f>
      </c>
      <c r="Y88" t="s" s="230">
        <f>IF(V88="","",(V88*I88))</f>
      </c>
      <c r="Z88" s="166">
        <v>82</v>
      </c>
      <c r="AA88" s="112"/>
      <c r="AB88" t="s" s="167">
        <f>A88</f>
        <v>318</v>
      </c>
      <c r="AC88" s="168">
        <f>G88</f>
        <v>2.8</v>
      </c>
      <c r="AD88" s="166">
        <v>12</v>
      </c>
      <c r="AE88" s="166">
        <v>0</v>
      </c>
      <c r="AF88" s="166">
        <v>0</v>
      </c>
      <c r="AG88" s="166">
        <v>0</v>
      </c>
      <c r="AH88" s="166">
        <v>0</v>
      </c>
      <c r="AI88" s="166">
        <v>0</v>
      </c>
      <c r="AJ88" s="166">
        <v>0</v>
      </c>
      <c r="AK88" s="112"/>
      <c r="AL88" t="s" s="173">
        <f>IF(V88="","",(V88*AD88))</f>
      </c>
      <c r="AM88" t="s" s="173">
        <f>IF(W88="","",(W88*AE88))</f>
      </c>
      <c r="AN88" t="s" s="173">
        <f>IF(V88="","",(V88*AF88))</f>
      </c>
      <c r="AO88" t="s" s="173">
        <f>IF(V88="","",(V88*AG88))</f>
      </c>
      <c r="AP88" t="s" s="173">
        <f>IF(V88="","",(V88*AH88))</f>
      </c>
      <c r="AQ88" t="s" s="173">
        <f>IF(V88="","",(V88*AI88))</f>
      </c>
      <c r="AR88" t="s" s="173">
        <f>IF(V88="","",(V88*AJ88))</f>
      </c>
      <c r="AS88" s="13"/>
      <c r="AT88" s="7"/>
    </row>
    <row r="89" ht="15" customHeight="1">
      <c r="A89" t="s" s="231">
        <v>319</v>
      </c>
      <c r="B89" s="232"/>
      <c r="C89" t="s" s="237">
        <v>227</v>
      </c>
      <c r="D89" t="s" s="224">
        <v>143</v>
      </c>
      <c r="E89" s="225">
        <v>3</v>
      </c>
      <c r="F89" t="s" s="226">
        <v>151</v>
      </c>
      <c r="G89" s="227">
        <v>3.2</v>
      </c>
      <c r="H89" s="228">
        <v>130.63</v>
      </c>
      <c r="I89" s="228">
        <f>H89*1.2</f>
        <v>156.756</v>
      </c>
      <c r="J89" t="s" s="229">
        <v>64</v>
      </c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t="s" s="165">
        <f>IF(SUM(K89:U89)=0,"",SUM(K89:U89))</f>
      </c>
      <c r="W89" t="s" s="165">
        <f>IF(V89="","",(V89*E89))</f>
      </c>
      <c r="X89" t="s" s="165">
        <f>IF(V89="","",(V89*H89))</f>
      </c>
      <c r="Y89" t="s" s="230">
        <f>IF(V89="","",(V89*I89))</f>
      </c>
      <c r="Z89" s="166">
        <v>83</v>
      </c>
      <c r="AA89" s="112"/>
      <c r="AB89" t="s" s="167">
        <f>A89</f>
        <v>320</v>
      </c>
      <c r="AC89" s="168">
        <f>G89</f>
        <v>3.2</v>
      </c>
      <c r="AD89" s="166">
        <v>12</v>
      </c>
      <c r="AE89" s="166">
        <v>0</v>
      </c>
      <c r="AF89" s="166">
        <v>0</v>
      </c>
      <c r="AG89" s="166">
        <v>3</v>
      </c>
      <c r="AH89" s="166">
        <v>0</v>
      </c>
      <c r="AI89" s="166">
        <v>0</v>
      </c>
      <c r="AJ89" s="166">
        <v>0</v>
      </c>
      <c r="AK89" s="112"/>
      <c r="AL89" t="s" s="173">
        <f>IF(V89="","",(V89*AD89))</f>
      </c>
      <c r="AM89" t="s" s="173">
        <f>IF(W89="","",(W89*AE89))</f>
      </c>
      <c r="AN89" t="s" s="173">
        <f>IF(V89="","",(V89*AF89))</f>
      </c>
      <c r="AO89" t="s" s="173">
        <f>IF(V89="","",(V89*AG89))</f>
      </c>
      <c r="AP89" t="s" s="173">
        <f>IF(V89="","",(V89*AH89))</f>
      </c>
      <c r="AQ89" t="s" s="173">
        <f>IF(V89="","",(V89*AI89))</f>
      </c>
      <c r="AR89" t="s" s="173">
        <f>IF(V89="","",(V89*AJ89))</f>
      </c>
      <c r="AS89" s="13"/>
      <c r="AT89" s="7"/>
    </row>
    <row r="90" ht="15" customHeight="1">
      <c r="A90" t="s" s="231">
        <v>321</v>
      </c>
      <c r="B90" t="s" s="233">
        <v>147</v>
      </c>
      <c r="C90" s="232"/>
      <c r="D90" t="s" s="224">
        <v>143</v>
      </c>
      <c r="E90" s="225">
        <v>4</v>
      </c>
      <c r="F90" t="s" s="226">
        <v>263</v>
      </c>
      <c r="G90" s="227">
        <v>3.42</v>
      </c>
      <c r="H90" s="228">
        <v>120.333333333333</v>
      </c>
      <c r="I90" s="228">
        <f>H90*1.2</f>
        <v>144.4</v>
      </c>
      <c r="J90" t="s" s="229">
        <v>64</v>
      </c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t="s" s="165">
        <f>IF(SUM(K90:U90)=0,"",SUM(K90:U90))</f>
      </c>
      <c r="W90" t="s" s="165">
        <f>IF(V90="","",(V90*E90))</f>
      </c>
      <c r="X90" t="s" s="165">
        <f>IF(V90="","",(V90*H90))</f>
      </c>
      <c r="Y90" t="s" s="230">
        <f>IF(V90="","",(V90*I90))</f>
      </c>
      <c r="Z90" s="166">
        <v>84</v>
      </c>
      <c r="AA90" s="112"/>
      <c r="AB90" t="s" s="167">
        <f>A90</f>
        <v>322</v>
      </c>
      <c r="AC90" s="168">
        <f>G90</f>
        <v>3.42</v>
      </c>
      <c r="AD90" s="166">
        <v>11</v>
      </c>
      <c r="AE90" s="166">
        <v>4</v>
      </c>
      <c r="AF90" s="166">
        <v>0</v>
      </c>
      <c r="AG90" s="166">
        <v>0</v>
      </c>
      <c r="AH90" s="166">
        <v>0</v>
      </c>
      <c r="AI90" s="166">
        <v>0</v>
      </c>
      <c r="AJ90" s="166">
        <v>0</v>
      </c>
      <c r="AK90" s="112"/>
      <c r="AL90" t="s" s="173">
        <f>IF(V90="","",(V90*AD90))</f>
      </c>
      <c r="AM90" t="s" s="173">
        <f>IF(W90="","",(W90*AE90))</f>
      </c>
      <c r="AN90" t="s" s="173">
        <f>IF(V90="","",(V90*AF90))</f>
      </c>
      <c r="AO90" t="s" s="173">
        <f>IF(V90="","",(V90*AG90))</f>
      </c>
      <c r="AP90" t="s" s="173">
        <f>IF(V90="","",(V90*AH90))</f>
      </c>
      <c r="AQ90" t="s" s="173">
        <f>IF(V90="","",(V90*AI90))</f>
      </c>
      <c r="AR90" t="s" s="173">
        <f>IF(V90="","",(V90*AJ90))</f>
      </c>
      <c r="AS90" s="13"/>
      <c r="AT90" s="7"/>
    </row>
    <row r="91" ht="15" customHeight="1">
      <c r="A91" t="s" s="231">
        <v>323</v>
      </c>
      <c r="B91" s="232"/>
      <c r="C91" s="223"/>
      <c r="D91" t="s" s="224">
        <v>143</v>
      </c>
      <c r="E91" s="225">
        <v>3</v>
      </c>
      <c r="F91" t="s" s="226">
        <v>165</v>
      </c>
      <c r="G91" s="227">
        <v>3.13</v>
      </c>
      <c r="H91" s="228">
        <v>102.916666666667</v>
      </c>
      <c r="I91" s="228">
        <f>H91*1.2</f>
        <v>123.5</v>
      </c>
      <c r="J91" t="s" s="229">
        <v>64</v>
      </c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t="s" s="165">
        <f>IF(SUM(K91:U91)=0,"",SUM(K91:U91))</f>
      </c>
      <c r="W91" t="s" s="165">
        <f>IF(V91="","",(V91*E91))</f>
      </c>
      <c r="X91" t="s" s="165">
        <f>IF(V91="","",(V91*H91))</f>
      </c>
      <c r="Y91" t="s" s="230">
        <f>IF(V91="","",(V91*I91))</f>
      </c>
      <c r="Z91" s="166">
        <v>85</v>
      </c>
      <c r="AA91" s="112"/>
      <c r="AB91" t="s" s="167">
        <f>A91</f>
        <v>324</v>
      </c>
      <c r="AC91" s="168">
        <f>G91</f>
        <v>3.13</v>
      </c>
      <c r="AD91" s="166">
        <v>13</v>
      </c>
      <c r="AE91" s="166">
        <v>0</v>
      </c>
      <c r="AF91" s="166">
        <v>0</v>
      </c>
      <c r="AG91" s="166">
        <v>0</v>
      </c>
      <c r="AH91" s="166">
        <v>0</v>
      </c>
      <c r="AI91" s="166">
        <v>0</v>
      </c>
      <c r="AJ91" s="166">
        <v>0</v>
      </c>
      <c r="AK91" s="112"/>
      <c r="AL91" t="s" s="173">
        <f>IF(V91="","",(V91*AD91))</f>
      </c>
      <c r="AM91" t="s" s="173">
        <f>IF(W91="","",(W91*AE91))</f>
      </c>
      <c r="AN91" t="s" s="173">
        <f>IF(V91="","",(V91*AF91))</f>
      </c>
      <c r="AO91" t="s" s="173">
        <f>IF(V91="","",(V91*AG91))</f>
      </c>
      <c r="AP91" t="s" s="173">
        <f>IF(V91="","",(V91*AH91))</f>
      </c>
      <c r="AQ91" t="s" s="173">
        <f>IF(V91="","",(V91*AI91))</f>
      </c>
      <c r="AR91" t="s" s="173">
        <f>IF(V91="","",(V91*AJ91))</f>
      </c>
      <c r="AS91" s="13"/>
      <c r="AT91" s="7"/>
    </row>
    <row r="92" ht="15" customHeight="1">
      <c r="A92" t="s" s="231">
        <v>325</v>
      </c>
      <c r="B92" s="232"/>
      <c r="C92" s="223"/>
      <c r="D92" t="s" s="224">
        <v>143</v>
      </c>
      <c r="E92" s="225">
        <v>3</v>
      </c>
      <c r="F92" t="s" s="226">
        <v>326</v>
      </c>
      <c r="G92" s="227">
        <v>4.057</v>
      </c>
      <c r="H92" s="228">
        <v>132.208333333333</v>
      </c>
      <c r="I92" s="228">
        <f>H92*1.2</f>
        <v>158.65</v>
      </c>
      <c r="J92" t="s" s="229">
        <v>64</v>
      </c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t="s" s="165">
        <f>IF(SUM(K92:U92)=0,"",SUM(K92:U92))</f>
      </c>
      <c r="W92" t="s" s="165">
        <f>IF(V92="","",(V92*E92))</f>
      </c>
      <c r="X92" t="s" s="165">
        <f>IF(V92="","",(V92*H92))</f>
      </c>
      <c r="Y92" t="s" s="230">
        <f>IF(V92="","",(V92*I92))</f>
      </c>
      <c r="Z92" s="166">
        <v>86</v>
      </c>
      <c r="AA92" s="112"/>
      <c r="AB92" t="s" s="167">
        <f>A92</f>
        <v>327</v>
      </c>
      <c r="AC92" s="168">
        <f>G92</f>
        <v>4.057</v>
      </c>
      <c r="AD92" s="166">
        <v>16</v>
      </c>
      <c r="AE92" s="166">
        <v>0</v>
      </c>
      <c r="AF92" s="166">
        <v>0</v>
      </c>
      <c r="AG92" s="166">
        <v>0</v>
      </c>
      <c r="AH92" s="166">
        <v>0</v>
      </c>
      <c r="AI92" s="166">
        <v>0</v>
      </c>
      <c r="AJ92" s="166">
        <v>0</v>
      </c>
      <c r="AK92" s="112"/>
      <c r="AL92" t="s" s="173">
        <f>IF(V92="","",(V92*AD92))</f>
      </c>
      <c r="AM92" t="s" s="173">
        <f>IF(W92="","",(W92*AE92))</f>
      </c>
      <c r="AN92" t="s" s="173">
        <f>IF(V92="","",(V92*AF92))</f>
      </c>
      <c r="AO92" t="s" s="173">
        <f>IF(V92="","",(V92*AG92))</f>
      </c>
      <c r="AP92" t="s" s="173">
        <f>IF(V92="","",(V92*AH92))</f>
      </c>
      <c r="AQ92" t="s" s="173">
        <f>IF(V92="","",(V92*AI92))</f>
      </c>
      <c r="AR92" t="s" s="173">
        <f>IF(V92="","",(V92*AJ92))</f>
      </c>
      <c r="AS92" s="13"/>
      <c r="AT92" s="7"/>
    </row>
    <row r="93" ht="15" customHeight="1">
      <c r="A93" t="s" s="231">
        <v>328</v>
      </c>
      <c r="B93" s="232"/>
      <c r="C93" s="223"/>
      <c r="D93" t="s" s="224">
        <v>143</v>
      </c>
      <c r="E93" s="225">
        <v>3</v>
      </c>
      <c r="F93" t="s" s="226">
        <v>326</v>
      </c>
      <c r="G93" s="227">
        <v>4.19</v>
      </c>
      <c r="H93" s="228">
        <v>136.166666666667</v>
      </c>
      <c r="I93" s="228">
        <f>H93*1.2</f>
        <v>163.4</v>
      </c>
      <c r="J93" t="s" s="229">
        <v>64</v>
      </c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t="s" s="165">
        <f>IF(SUM(K93:U93)=0,"",SUM(K93:U93))</f>
      </c>
      <c r="W93" t="s" s="165">
        <f>IF(V93="","",(V93*E93))</f>
      </c>
      <c r="X93" t="s" s="165">
        <f>IF(V93="","",(V93*H93))</f>
      </c>
      <c r="Y93" t="s" s="230">
        <f>IF(V93="","",(V93*I93))</f>
      </c>
      <c r="Z93" s="166">
        <v>87</v>
      </c>
      <c r="AA93" s="112"/>
      <c r="AB93" t="s" s="167">
        <f>A93</f>
        <v>329</v>
      </c>
      <c r="AC93" s="168">
        <f>G93</f>
        <v>4.19</v>
      </c>
      <c r="AD93" s="166">
        <v>16</v>
      </c>
      <c r="AE93" s="166">
        <v>0</v>
      </c>
      <c r="AF93" s="166">
        <v>0</v>
      </c>
      <c r="AG93" s="166">
        <v>0</v>
      </c>
      <c r="AH93" s="166">
        <v>0</v>
      </c>
      <c r="AI93" s="166">
        <v>0</v>
      </c>
      <c r="AJ93" s="166">
        <v>0</v>
      </c>
      <c r="AK93" s="112"/>
      <c r="AL93" t="s" s="173">
        <f>IF(V93="","",(V93*AD93))</f>
      </c>
      <c r="AM93" t="s" s="173">
        <f>IF(W93="","",(W93*AE93))</f>
      </c>
      <c r="AN93" t="s" s="173">
        <f>IF(V93="","",(V93*AF93))</f>
      </c>
      <c r="AO93" t="s" s="173">
        <f>IF(V93="","",(V93*AG93))</f>
      </c>
      <c r="AP93" t="s" s="173">
        <f>IF(V93="","",(V93*AH93))</f>
      </c>
      <c r="AQ93" t="s" s="173">
        <f>IF(V93="","",(V93*AI93))</f>
      </c>
      <c r="AR93" t="s" s="173">
        <f>IF(V93="","",(V93*AJ93))</f>
      </c>
      <c r="AS93" s="13"/>
      <c r="AT93" s="7"/>
    </row>
    <row r="94" ht="15" customHeight="1">
      <c r="A94" t="s" s="231">
        <v>330</v>
      </c>
      <c r="B94" t="s" s="233">
        <v>147</v>
      </c>
      <c r="C94" s="223"/>
      <c r="D94" t="s" s="224">
        <v>143</v>
      </c>
      <c r="E94" s="225">
        <v>2</v>
      </c>
      <c r="F94" t="s" s="226">
        <v>151</v>
      </c>
      <c r="G94" s="227">
        <v>2.9</v>
      </c>
      <c r="H94" s="228">
        <v>103.708333333333</v>
      </c>
      <c r="I94" s="228">
        <f>H94*1.2</f>
        <v>124.45</v>
      </c>
      <c r="J94" t="s" s="229">
        <v>64</v>
      </c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t="s" s="165">
        <f>IF(SUM(K94:U94)=0,"",SUM(K94:U94))</f>
      </c>
      <c r="W94" t="s" s="165">
        <f>IF(V94="","",(V94*E94))</f>
      </c>
      <c r="X94" t="s" s="165">
        <f>IF(V94="","",(V94*H94))</f>
      </c>
      <c r="Y94" t="s" s="230">
        <f>IF(V94="","",(V94*I94))</f>
      </c>
      <c r="Z94" s="166">
        <v>88</v>
      </c>
      <c r="AA94" s="112"/>
      <c r="AB94" t="s" s="167">
        <f>A94</f>
        <v>331</v>
      </c>
      <c r="AC94" s="168">
        <f>G94</f>
        <v>2.9</v>
      </c>
      <c r="AD94" s="166">
        <v>16</v>
      </c>
      <c r="AE94" s="166">
        <v>0</v>
      </c>
      <c r="AF94" s="166">
        <v>0</v>
      </c>
      <c r="AG94" s="166">
        <v>0</v>
      </c>
      <c r="AH94" s="166">
        <v>0</v>
      </c>
      <c r="AI94" s="166">
        <v>0</v>
      </c>
      <c r="AJ94" s="166">
        <v>0</v>
      </c>
      <c r="AK94" s="112"/>
      <c r="AL94" t="s" s="173">
        <f>IF(V94="","",(V94*AD94))</f>
      </c>
      <c r="AM94" t="s" s="173">
        <f>IF(W94="","",(W94*AE94))</f>
      </c>
      <c r="AN94" t="s" s="173">
        <f>IF(V94="","",(V94*AF94))</f>
      </c>
      <c r="AO94" t="s" s="173">
        <f>IF(V94="","",(V94*AG94))</f>
      </c>
      <c r="AP94" t="s" s="173">
        <f>IF(V94="","",(V94*AH94))</f>
      </c>
      <c r="AQ94" t="s" s="173">
        <f>IF(V94="","",(V94*AI94))</f>
      </c>
      <c r="AR94" t="s" s="173">
        <f>IF(V94="","",(V94*AJ94))</f>
      </c>
      <c r="AS94" s="13"/>
      <c r="AT94" s="7"/>
    </row>
    <row r="95" ht="15" customHeight="1">
      <c r="A95" t="s" s="231">
        <v>332</v>
      </c>
      <c r="B95" t="s" s="233">
        <v>147</v>
      </c>
      <c r="C95" s="223"/>
      <c r="D95" t="s" s="224">
        <v>143</v>
      </c>
      <c r="E95" s="225">
        <v>3</v>
      </c>
      <c r="F95" t="s" s="226">
        <v>326</v>
      </c>
      <c r="G95" s="227">
        <v>4.16</v>
      </c>
      <c r="H95" s="228">
        <v>141.708333333333</v>
      </c>
      <c r="I95" s="228">
        <f>H95*1.2</f>
        <v>170.05</v>
      </c>
      <c r="J95" t="s" s="229">
        <v>64</v>
      </c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t="s" s="165">
        <f>IF(SUM(K95:U95)=0,"",SUM(K95:U95))</f>
      </c>
      <c r="W95" t="s" s="165">
        <f>IF(V95="","",(V95*E95))</f>
      </c>
      <c r="X95" t="s" s="165">
        <f>IF(V95="","",(V95*H95))</f>
      </c>
      <c r="Y95" t="s" s="230">
        <f>IF(V95="","",(V95*I95))</f>
      </c>
      <c r="Z95" s="166">
        <v>89</v>
      </c>
      <c r="AA95" s="112"/>
      <c r="AB95" t="s" s="167">
        <f>A95</f>
        <v>333</v>
      </c>
      <c r="AC95" s="168">
        <f>G95</f>
        <v>4.16</v>
      </c>
      <c r="AD95" s="166">
        <v>16</v>
      </c>
      <c r="AE95" s="166">
        <v>0</v>
      </c>
      <c r="AF95" s="166">
        <v>0</v>
      </c>
      <c r="AG95" s="166">
        <v>0</v>
      </c>
      <c r="AH95" s="166">
        <v>0</v>
      </c>
      <c r="AI95" s="166">
        <v>0</v>
      </c>
      <c r="AJ95" s="166">
        <v>0</v>
      </c>
      <c r="AK95" s="112"/>
      <c r="AL95" t="s" s="173">
        <f>IF(V95="","",(V95*AD95))</f>
      </c>
      <c r="AM95" t="s" s="173">
        <f>IF(W95="","",(W95*AE95))</f>
      </c>
      <c r="AN95" t="s" s="173">
        <f>IF(V95="","",(V95*AF95))</f>
      </c>
      <c r="AO95" t="s" s="173">
        <f>IF(V95="","",(V95*AG95))</f>
      </c>
      <c r="AP95" t="s" s="173">
        <f>IF(V95="","",(V95*AH95))</f>
      </c>
      <c r="AQ95" t="s" s="173">
        <f>IF(V95="","",(V95*AI95))</f>
      </c>
      <c r="AR95" t="s" s="173">
        <f>IF(V95="","",(V95*AJ95))</f>
      </c>
      <c r="AS95" s="13"/>
      <c r="AT95" s="7"/>
    </row>
    <row r="96" ht="15" customHeight="1">
      <c r="A96" t="s" s="231">
        <v>334</v>
      </c>
      <c r="B96" s="232"/>
      <c r="C96" s="223"/>
      <c r="D96" t="s" s="224">
        <v>143</v>
      </c>
      <c r="E96" s="225">
        <v>5</v>
      </c>
      <c r="F96" t="s" s="226">
        <v>63</v>
      </c>
      <c r="G96" s="227">
        <f>0.63+0.555+0.71+0.4+0.34</f>
        <v>2.635</v>
      </c>
      <c r="H96" s="228">
        <v>83.9166666666667</v>
      </c>
      <c r="I96" s="228">
        <f>H96*1.2</f>
        <v>100.7</v>
      </c>
      <c r="J96" t="s" s="229">
        <v>64</v>
      </c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t="s" s="165">
        <f>IF(SUM(K96:U96)=0,"",SUM(K96:U96))</f>
      </c>
      <c r="W96" t="s" s="165">
        <f>IF(V96="","",(V96*E96))</f>
      </c>
      <c r="X96" t="s" s="165">
        <f>IF(V96="","",(V96*H96))</f>
      </c>
      <c r="Y96" t="s" s="230">
        <f>IF(V96="","",(V96*I96))</f>
      </c>
      <c r="Z96" s="166">
        <v>90</v>
      </c>
      <c r="AA96" s="112"/>
      <c r="AB96" t="s" s="167">
        <f>A96</f>
        <v>335</v>
      </c>
      <c r="AC96" s="168">
        <f>G96</f>
        <v>2.635</v>
      </c>
      <c r="AD96" s="166">
        <v>15</v>
      </c>
      <c r="AE96" s="166">
        <v>0</v>
      </c>
      <c r="AF96" s="166">
        <v>0</v>
      </c>
      <c r="AG96" s="166">
        <v>0</v>
      </c>
      <c r="AH96" s="166">
        <v>0</v>
      </c>
      <c r="AI96" s="166">
        <v>0</v>
      </c>
      <c r="AJ96" s="166">
        <v>0</v>
      </c>
      <c r="AK96" s="112"/>
      <c r="AL96" t="s" s="173">
        <f>IF(V96="","",(V96*AD96))</f>
      </c>
      <c r="AM96" t="s" s="173">
        <f>IF(W96="","",(W96*AE96))</f>
      </c>
      <c r="AN96" t="s" s="173">
        <f>IF(V96="","",(V96*AF96))</f>
      </c>
      <c r="AO96" t="s" s="173">
        <f>IF(V96="","",(V96*AG96))</f>
      </c>
      <c r="AP96" t="s" s="173">
        <f>IF(V96="","",(V96*AH96))</f>
      </c>
      <c r="AQ96" t="s" s="173">
        <f>IF(V96="","",(V96*AI96))</f>
      </c>
      <c r="AR96" t="s" s="173">
        <f>IF(V96="","",(V96*AJ96))</f>
      </c>
      <c r="AS96" s="13"/>
      <c r="AT96" s="7"/>
    </row>
    <row r="97" ht="15" customHeight="1">
      <c r="A97" t="s" s="231">
        <v>336</v>
      </c>
      <c r="B97" t="s" s="233">
        <v>147</v>
      </c>
      <c r="C97" t="s" s="237">
        <v>227</v>
      </c>
      <c r="D97" t="s" s="224">
        <v>143</v>
      </c>
      <c r="E97" s="225">
        <v>1</v>
      </c>
      <c r="F97" t="s" s="226">
        <v>63</v>
      </c>
      <c r="G97" s="227">
        <v>1.1</v>
      </c>
      <c r="H97" s="228">
        <v>57</v>
      </c>
      <c r="I97" s="228">
        <f>H97*1.2</f>
        <v>68.40000000000001</v>
      </c>
      <c r="J97" t="s" s="229">
        <v>64</v>
      </c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t="s" s="165">
        <f>IF(SUM(K97:U97)=0,"",SUM(K97:U97))</f>
      </c>
      <c r="W97" t="s" s="165">
        <f>IF(V97="","",(V97*E97))</f>
      </c>
      <c r="X97" t="s" s="165">
        <f>IF(V97="","",(V97*H97))</f>
      </c>
      <c r="Y97" t="s" s="230">
        <f>IF(V97="","",(V97*I97))</f>
      </c>
      <c r="Z97" s="166">
        <v>91</v>
      </c>
      <c r="AA97" s="112"/>
      <c r="AB97" t="s" s="167">
        <f>A97</f>
        <v>337</v>
      </c>
      <c r="AC97" s="168">
        <f>G97</f>
        <v>1.1</v>
      </c>
      <c r="AD97" s="166">
        <v>7</v>
      </c>
      <c r="AE97" s="166">
        <v>0</v>
      </c>
      <c r="AF97" s="166">
        <v>0</v>
      </c>
      <c r="AG97" s="166">
        <v>0</v>
      </c>
      <c r="AH97" s="166">
        <v>0</v>
      </c>
      <c r="AI97" s="166">
        <v>0</v>
      </c>
      <c r="AJ97" s="166">
        <v>0</v>
      </c>
      <c r="AK97" s="112"/>
      <c r="AL97" t="s" s="173">
        <f>IF(V97="","",(V97*AD97))</f>
      </c>
      <c r="AM97" t="s" s="173">
        <f>IF(W97="","",(W97*AE97))</f>
      </c>
      <c r="AN97" t="s" s="173">
        <f>IF(V97="","",(V97*AF97))</f>
      </c>
      <c r="AO97" t="s" s="173">
        <f>IF(V97="","",(V97*AG97))</f>
      </c>
      <c r="AP97" t="s" s="173">
        <f>IF(V97="","",(V97*AH97))</f>
      </c>
      <c r="AQ97" t="s" s="173">
        <f>IF(V97="","",(V97*AI97))</f>
      </c>
      <c r="AR97" t="s" s="173">
        <f>IF(V97="","",(V97*AJ97))</f>
      </c>
      <c r="AS97" s="13"/>
      <c r="AT97" s="7"/>
    </row>
    <row r="98" ht="15" customHeight="1">
      <c r="A98" t="s" s="231">
        <v>338</v>
      </c>
      <c r="B98" t="s" s="233">
        <v>147</v>
      </c>
      <c r="C98" t="s" s="237">
        <v>227</v>
      </c>
      <c r="D98" t="s" s="224">
        <v>143</v>
      </c>
      <c r="E98" s="225">
        <v>2</v>
      </c>
      <c r="F98" t="s" s="226">
        <v>63</v>
      </c>
      <c r="G98" s="227">
        <v>1.9</v>
      </c>
      <c r="H98" s="228">
        <v>91.83</v>
      </c>
      <c r="I98" s="228">
        <f>H98*1.2</f>
        <v>110.196</v>
      </c>
      <c r="J98" t="s" s="229">
        <v>64</v>
      </c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t="s" s="165">
        <f>IF(SUM(K98:U98)=0,"",SUM(K98:U98))</f>
      </c>
      <c r="W98" t="s" s="165">
        <f>IF(V98="","",(V98*E98))</f>
      </c>
      <c r="X98" t="s" s="165">
        <f>IF(V98="","",(V98*H98))</f>
      </c>
      <c r="Y98" t="s" s="230">
        <f>IF(V98="","",(V98*I98))</f>
      </c>
      <c r="Z98" s="166">
        <v>92</v>
      </c>
      <c r="AA98" s="112"/>
      <c r="AB98" t="s" s="167">
        <f>A98</f>
        <v>339</v>
      </c>
      <c r="AC98" s="168">
        <f>G98</f>
        <v>1.9</v>
      </c>
      <c r="AD98" s="166">
        <v>9</v>
      </c>
      <c r="AE98" s="166">
        <v>0</v>
      </c>
      <c r="AF98" s="166">
        <v>0</v>
      </c>
      <c r="AG98" s="166">
        <v>0</v>
      </c>
      <c r="AH98" s="166">
        <v>0</v>
      </c>
      <c r="AI98" s="166">
        <v>0</v>
      </c>
      <c r="AJ98" s="166">
        <v>0</v>
      </c>
      <c r="AK98" s="112"/>
      <c r="AL98" t="s" s="173">
        <f>IF(V98="","",(V98*AD98))</f>
      </c>
      <c r="AM98" t="s" s="173">
        <f>IF(W98="","",(W98*AE98))</f>
      </c>
      <c r="AN98" t="s" s="173">
        <f>IF(V98="","",(V98*AF98))</f>
      </c>
      <c r="AO98" t="s" s="173">
        <f>IF(V98="","",(V98*AG98))</f>
      </c>
      <c r="AP98" t="s" s="173">
        <f>IF(V98="","",(V98*AH98))</f>
      </c>
      <c r="AQ98" t="s" s="173">
        <f>IF(V98="","",(V98*AI98))</f>
      </c>
      <c r="AR98" t="s" s="173">
        <f>IF(V98="","",(V98*AJ98))</f>
      </c>
      <c r="AS98" s="13"/>
      <c r="AT98" s="7"/>
    </row>
    <row r="99" ht="15" customHeight="1">
      <c r="A99" t="s" s="231">
        <v>340</v>
      </c>
      <c r="B99" t="s" s="233">
        <v>147</v>
      </c>
      <c r="C99" t="s" s="236">
        <v>224</v>
      </c>
      <c r="D99" t="s" s="224">
        <v>143</v>
      </c>
      <c r="E99" s="225">
        <v>2</v>
      </c>
      <c r="F99" t="s" s="226">
        <v>129</v>
      </c>
      <c r="G99" s="227">
        <v>2.9</v>
      </c>
      <c r="H99" s="228">
        <v>106.875</v>
      </c>
      <c r="I99" s="228">
        <f>H99*1.2</f>
        <v>128.25</v>
      </c>
      <c r="J99" t="s" s="229">
        <v>64</v>
      </c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t="s" s="165">
        <f>IF(SUM(K99:U99)=0,"",SUM(K99:U99))</f>
      </c>
      <c r="W99" t="s" s="165">
        <f>IF(V99="","",(V99*E99))</f>
      </c>
      <c r="X99" t="s" s="165">
        <f>IF(V99="","",(V99*H99))</f>
      </c>
      <c r="Y99" t="s" s="230">
        <f>IF(V99="","",(V99*I99))</f>
      </c>
      <c r="Z99" s="166">
        <v>93</v>
      </c>
      <c r="AA99" s="112"/>
      <c r="AB99" t="s" s="167">
        <f>A99</f>
        <v>341</v>
      </c>
      <c r="AC99" s="168">
        <f>G99</f>
        <v>2.9</v>
      </c>
      <c r="AD99" s="166">
        <v>9</v>
      </c>
      <c r="AE99" s="166">
        <v>0</v>
      </c>
      <c r="AF99" s="166">
        <v>0</v>
      </c>
      <c r="AG99" s="166">
        <v>0</v>
      </c>
      <c r="AH99" s="166">
        <v>0</v>
      </c>
      <c r="AI99" s="166">
        <v>0</v>
      </c>
      <c r="AJ99" s="166">
        <v>0</v>
      </c>
      <c r="AK99" s="112"/>
      <c r="AL99" t="s" s="173">
        <f>IF(V99="","",(V99*AD99))</f>
      </c>
      <c r="AM99" t="s" s="173">
        <f>IF(W99="","",(W99*AE99))</f>
      </c>
      <c r="AN99" t="s" s="173">
        <f>IF(V99="","",(V99*AF99))</f>
      </c>
      <c r="AO99" t="s" s="173">
        <f>IF(V99="","",(V99*AG99))</f>
      </c>
      <c r="AP99" t="s" s="173">
        <f>IF(V99="","",(V99*AH99))</f>
      </c>
      <c r="AQ99" t="s" s="173">
        <f>IF(V99="","",(V99*AI99))</f>
      </c>
      <c r="AR99" t="s" s="173">
        <f>IF(V99="","",(V99*AJ99))</f>
      </c>
      <c r="AS99" s="13"/>
      <c r="AT99" s="7"/>
    </row>
    <row r="100" ht="15" customHeight="1">
      <c r="A100" t="s" s="231">
        <v>342</v>
      </c>
      <c r="B100" s="232"/>
      <c r="C100" t="s" s="237">
        <v>227</v>
      </c>
      <c r="D100" t="s" s="224">
        <v>143</v>
      </c>
      <c r="E100" s="225">
        <v>3</v>
      </c>
      <c r="F100" t="s" s="226">
        <v>63</v>
      </c>
      <c r="G100" s="227">
        <v>2</v>
      </c>
      <c r="H100" s="228">
        <v>87.08</v>
      </c>
      <c r="I100" s="228">
        <f>H100*1.2</f>
        <v>104.496</v>
      </c>
      <c r="J100" t="s" s="229">
        <v>64</v>
      </c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t="s" s="165">
        <f>IF(SUM(K100:U100)=0,"",SUM(K100:U100))</f>
      </c>
      <c r="W100" t="s" s="165">
        <f>IF(V100="","",(V100*E100))</f>
      </c>
      <c r="X100" t="s" s="165">
        <f>IF(V100="","",(V100*H100))</f>
      </c>
      <c r="Y100" t="s" s="230">
        <f>IF(V100="","",(V100*I100))</f>
      </c>
      <c r="Z100" s="166">
        <v>94</v>
      </c>
      <c r="AA100" s="112"/>
      <c r="AB100" t="s" s="167">
        <f>A100</f>
        <v>343</v>
      </c>
      <c r="AC100" s="168">
        <f>G100</f>
        <v>2</v>
      </c>
      <c r="AD100" s="166">
        <v>12</v>
      </c>
      <c r="AE100" s="166">
        <v>0</v>
      </c>
      <c r="AF100" s="166">
        <v>0</v>
      </c>
      <c r="AG100" s="166">
        <v>0</v>
      </c>
      <c r="AH100" s="166">
        <v>0</v>
      </c>
      <c r="AI100" s="166">
        <v>0</v>
      </c>
      <c r="AJ100" s="166">
        <v>0</v>
      </c>
      <c r="AK100" s="112"/>
      <c r="AL100" t="s" s="173">
        <f>IF(V100="","",(V100*AD100))</f>
      </c>
      <c r="AM100" t="s" s="173">
        <f>IF(W100="","",(W100*AE100))</f>
      </c>
      <c r="AN100" t="s" s="173">
        <f>IF(V100="","",(V100*AF100))</f>
      </c>
      <c r="AO100" t="s" s="173">
        <f>IF(V100="","",(V100*AG100))</f>
      </c>
      <c r="AP100" t="s" s="173">
        <f>IF(V100="","",(V100*AH100))</f>
      </c>
      <c r="AQ100" t="s" s="173">
        <f>IF(V100="","",(V100*AI100))</f>
      </c>
      <c r="AR100" t="s" s="173">
        <f>IF(V100="","",(V100*AJ100))</f>
      </c>
      <c r="AS100" s="13"/>
      <c r="AT100" s="7"/>
    </row>
    <row r="101" ht="15" customHeight="1">
      <c r="A101" t="s" s="231">
        <v>344</v>
      </c>
      <c r="B101" s="232"/>
      <c r="C101" s="232"/>
      <c r="D101" t="s" s="224">
        <v>143</v>
      </c>
      <c r="E101" s="225">
        <v>20</v>
      </c>
      <c r="F101" t="s" s="226">
        <v>88</v>
      </c>
      <c r="G101" s="227">
        <v>0.445</v>
      </c>
      <c r="H101" s="228">
        <v>38</v>
      </c>
      <c r="I101" s="228">
        <f>H101*1.2</f>
        <v>45.6</v>
      </c>
      <c r="J101" t="s" s="229">
        <v>64</v>
      </c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t="s" s="165">
        <f>IF(SUM(K101:U101)=0,"",SUM(K101:U101))</f>
      </c>
      <c r="W101" t="s" s="165">
        <f>IF(V101="","",(V101*E101))</f>
      </c>
      <c r="X101" t="s" s="165">
        <f>IF(V101="","",(V101*H101))</f>
      </c>
      <c r="Y101" t="s" s="230">
        <f>IF(V101="","",(V101*I101))</f>
      </c>
      <c r="Z101" s="166">
        <v>95</v>
      </c>
      <c r="AA101" s="112"/>
      <c r="AB101" t="s" s="167">
        <f>A101</f>
        <v>345</v>
      </c>
      <c r="AC101" s="168">
        <f>G101</f>
        <v>0.445</v>
      </c>
      <c r="AD101" s="166">
        <v>40</v>
      </c>
      <c r="AE101" s="166">
        <v>0</v>
      </c>
      <c r="AF101" s="166">
        <v>0</v>
      </c>
      <c r="AG101" s="166">
        <v>0</v>
      </c>
      <c r="AH101" s="166">
        <v>0</v>
      </c>
      <c r="AI101" s="166">
        <v>0</v>
      </c>
      <c r="AJ101" s="166">
        <v>0</v>
      </c>
      <c r="AK101" s="112"/>
      <c r="AL101" t="s" s="173">
        <f>IF(V101="","",(V101*AD101))</f>
      </c>
      <c r="AM101" t="s" s="173">
        <f>IF(W101="","",(W101*AE101))</f>
      </c>
      <c r="AN101" t="s" s="173">
        <f>IF(V101="","",(V101*AF101))</f>
      </c>
      <c r="AO101" t="s" s="173">
        <f>IF(V101="","",(V101*AG101))</f>
      </c>
      <c r="AP101" t="s" s="173">
        <f>IF(V101="","",(V101*AH101))</f>
      </c>
      <c r="AQ101" t="s" s="173">
        <f>IF(V101="","",(V101*AI101))</f>
      </c>
      <c r="AR101" t="s" s="173">
        <f>IF(V101="","",(V101*AJ101))</f>
      </c>
      <c r="AS101" s="13"/>
      <c r="AT101" s="7"/>
    </row>
    <row r="102" ht="15" customHeight="1">
      <c r="A102" t="s" s="231">
        <v>346</v>
      </c>
      <c r="B102" s="232"/>
      <c r="C102" s="232"/>
      <c r="D102" t="s" s="224">
        <v>143</v>
      </c>
      <c r="E102" s="225">
        <v>11</v>
      </c>
      <c r="F102" t="s" s="226">
        <v>347</v>
      </c>
      <c r="G102" s="227">
        <v>0.352</v>
      </c>
      <c r="H102" s="228">
        <v>32.4583333333333</v>
      </c>
      <c r="I102" s="228">
        <f>H102*1.2</f>
        <v>38.95</v>
      </c>
      <c r="J102" t="s" s="229">
        <v>64</v>
      </c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t="s" s="165">
        <f>IF(SUM(K102:U102)=0,"",SUM(K102:U102))</f>
      </c>
      <c r="W102" t="s" s="165">
        <f>IF(V102="","",(V102*E102))</f>
      </c>
      <c r="X102" t="s" s="165">
        <f>IF(V102="","",(V102*H102))</f>
      </c>
      <c r="Y102" t="s" s="230">
        <f>IF(V102="","",(V102*I102))</f>
      </c>
      <c r="Z102" s="166">
        <v>96</v>
      </c>
      <c r="AA102" s="112"/>
      <c r="AB102" t="s" s="167">
        <f>A102</f>
        <v>348</v>
      </c>
      <c r="AC102" s="168">
        <f>G102</f>
        <v>0.352</v>
      </c>
      <c r="AD102" s="166">
        <v>23</v>
      </c>
      <c r="AE102" s="166">
        <v>0</v>
      </c>
      <c r="AF102" s="166">
        <v>0</v>
      </c>
      <c r="AG102" s="166">
        <v>0</v>
      </c>
      <c r="AH102" s="166">
        <v>0</v>
      </c>
      <c r="AI102" s="166">
        <v>0</v>
      </c>
      <c r="AJ102" s="166">
        <v>0</v>
      </c>
      <c r="AK102" s="112"/>
      <c r="AL102" t="s" s="173">
        <f>IF(V102="","",(V102*AD102))</f>
      </c>
      <c r="AM102" t="s" s="173">
        <f>IF(W102="","",(W102*AE102))</f>
      </c>
      <c r="AN102" t="s" s="173">
        <f>IF(V102="","",(V102*AF102))</f>
      </c>
      <c r="AO102" t="s" s="173">
        <f>IF(V102="","",(V102*AG102))</f>
      </c>
      <c r="AP102" t="s" s="173">
        <f>IF(V102="","",(V102*AH102))</f>
      </c>
      <c r="AQ102" t="s" s="173">
        <f>IF(V102="","",(V102*AI102))</f>
      </c>
      <c r="AR102" t="s" s="173">
        <f>IF(V102="","",(V102*AJ102))</f>
      </c>
      <c r="AS102" s="13"/>
      <c r="AT102" s="7"/>
    </row>
    <row r="103" ht="15" customHeight="1">
      <c r="A103" t="s" s="231">
        <v>349</v>
      </c>
      <c r="B103" s="232"/>
      <c r="C103" s="232"/>
      <c r="D103" t="s" s="224">
        <v>143</v>
      </c>
      <c r="E103" s="225">
        <v>16</v>
      </c>
      <c r="F103" t="s" s="226">
        <v>88</v>
      </c>
      <c r="G103" s="227">
        <v>0.28</v>
      </c>
      <c r="H103" s="228">
        <v>30.875</v>
      </c>
      <c r="I103" s="228">
        <f>H103*1.2</f>
        <v>37.05</v>
      </c>
      <c r="J103" t="s" s="229">
        <v>64</v>
      </c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t="s" s="165">
        <f>IF(SUM(K103:U103)=0,"",SUM(K103:U103))</f>
      </c>
      <c r="W103" t="s" s="165">
        <f>IF(V103="","",(V103*E103))</f>
      </c>
      <c r="X103" t="s" s="165">
        <f>IF(V103="","",(V103*H103))</f>
      </c>
      <c r="Y103" t="s" s="230">
        <f>IF(V103="","",(V103*I103))</f>
      </c>
      <c r="Z103" s="166">
        <v>97</v>
      </c>
      <c r="AA103" s="112"/>
      <c r="AB103" t="s" s="167">
        <f>A103</f>
        <v>350</v>
      </c>
      <c r="AC103" s="168">
        <f>G103</f>
        <v>0.28</v>
      </c>
      <c r="AD103" s="166">
        <v>32</v>
      </c>
      <c r="AE103" s="166">
        <v>0</v>
      </c>
      <c r="AF103" s="166">
        <v>0</v>
      </c>
      <c r="AG103" s="166">
        <v>0</v>
      </c>
      <c r="AH103" s="166">
        <v>0</v>
      </c>
      <c r="AI103" s="166">
        <v>0</v>
      </c>
      <c r="AJ103" s="166">
        <v>0</v>
      </c>
      <c r="AK103" s="112"/>
      <c r="AL103" t="s" s="173">
        <f>IF(V103="","",(V103*AD103))</f>
      </c>
      <c r="AM103" t="s" s="173">
        <f>IF(W103="","",(W103*AE103))</f>
      </c>
      <c r="AN103" t="s" s="173">
        <f>IF(V103="","",(V103*AF103))</f>
      </c>
      <c r="AO103" t="s" s="173">
        <f>IF(V103="","",(V103*AG103))</f>
      </c>
      <c r="AP103" t="s" s="173">
        <f>IF(V103="","",(V103*AH103))</f>
      </c>
      <c r="AQ103" t="s" s="173">
        <f>IF(V103="","",(V103*AI103))</f>
      </c>
      <c r="AR103" t="s" s="173">
        <f>IF(V103="","",(V103*AJ103))</f>
      </c>
      <c r="AS103" s="13"/>
      <c r="AT103" s="7"/>
    </row>
    <row r="104" ht="15" customHeight="1">
      <c r="A104" t="s" s="231">
        <v>351</v>
      </c>
      <c r="B104" s="232"/>
      <c r="C104" s="232"/>
      <c r="D104" t="s" s="224">
        <v>143</v>
      </c>
      <c r="E104" s="225">
        <v>12</v>
      </c>
      <c r="F104" t="s" s="226">
        <v>98</v>
      </c>
      <c r="G104" s="227">
        <v>2.237</v>
      </c>
      <c r="H104" s="228">
        <v>70.4583333333333</v>
      </c>
      <c r="I104" s="228">
        <f>H104*1.2</f>
        <v>84.55</v>
      </c>
      <c r="J104" t="s" s="229">
        <v>64</v>
      </c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t="s" s="165">
        <f>IF(SUM(K104:U104)=0,"",SUM(K104:U104))</f>
      </c>
      <c r="W104" t="s" s="165">
        <f>IF(V104="","",(V104*E104))</f>
      </c>
      <c r="X104" t="s" s="165">
        <f>IF(V104="","",(V104*H104))</f>
      </c>
      <c r="Y104" t="s" s="230">
        <f>IF(V104="","",(V104*I104))</f>
      </c>
      <c r="Z104" s="166">
        <v>98</v>
      </c>
      <c r="AA104" s="112"/>
      <c r="AB104" t="s" s="167">
        <f>A104</f>
        <v>352</v>
      </c>
      <c r="AC104" s="168">
        <f>G104</f>
        <v>2.237</v>
      </c>
      <c r="AD104" s="166">
        <v>12</v>
      </c>
      <c r="AE104" s="166">
        <v>0</v>
      </c>
      <c r="AF104" s="166">
        <v>12</v>
      </c>
      <c r="AG104" s="166">
        <v>0</v>
      </c>
      <c r="AH104" s="166">
        <v>0</v>
      </c>
      <c r="AI104" s="166">
        <v>0</v>
      </c>
      <c r="AJ104" s="166">
        <v>0</v>
      </c>
      <c r="AK104" s="112"/>
      <c r="AL104" t="s" s="173">
        <f>IF(V104="","",(V104*AD104))</f>
      </c>
      <c r="AM104" t="s" s="173">
        <f>IF(W104="","",(W104*AE104))</f>
      </c>
      <c r="AN104" t="s" s="173">
        <f>IF(V104="","",(V104*AF104))</f>
      </c>
      <c r="AO104" t="s" s="173">
        <f>IF(V104="","",(V104*AG104))</f>
      </c>
      <c r="AP104" t="s" s="173">
        <f>IF(V104="","",(V104*AH104))</f>
      </c>
      <c r="AQ104" t="s" s="173">
        <f>IF(V104="","",(V104*AI104))</f>
      </c>
      <c r="AR104" t="s" s="173">
        <f>IF(V104="","",(V104*AJ104))</f>
      </c>
      <c r="AS104" s="13"/>
      <c r="AT104" s="7"/>
    </row>
    <row r="105" ht="15" customHeight="1">
      <c r="A105" t="s" s="231">
        <v>353</v>
      </c>
      <c r="B105" s="232"/>
      <c r="C105" s="223"/>
      <c r="D105" t="s" s="224">
        <v>143</v>
      </c>
      <c r="E105" s="225">
        <v>5</v>
      </c>
      <c r="F105" t="s" s="226">
        <v>165</v>
      </c>
      <c r="G105" s="227">
        <v>3.02</v>
      </c>
      <c r="H105" s="228">
        <v>97.375</v>
      </c>
      <c r="I105" s="228">
        <f>H105*1.2</f>
        <v>116.85</v>
      </c>
      <c r="J105" t="s" s="229">
        <v>64</v>
      </c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t="s" s="165">
        <f>IF(SUM(K105:U105)=0,"",SUM(K105:U105))</f>
      </c>
      <c r="W105" t="s" s="165">
        <f>IF(V105="","",(V105*E105))</f>
      </c>
      <c r="X105" t="s" s="165">
        <f>IF(V105="","",(V105*H105))</f>
      </c>
      <c r="Y105" t="s" s="230">
        <f>IF(V105="","",(V105*I105))</f>
      </c>
      <c r="Z105" s="166">
        <v>99</v>
      </c>
      <c r="AA105" s="112"/>
      <c r="AB105" t="s" s="167">
        <f>A105</f>
        <v>354</v>
      </c>
      <c r="AC105" s="168">
        <f>G105</f>
        <v>3.02</v>
      </c>
      <c r="AD105" s="166">
        <v>20</v>
      </c>
      <c r="AE105" s="166">
        <v>0</v>
      </c>
      <c r="AF105" s="166">
        <v>0</v>
      </c>
      <c r="AG105" s="166">
        <v>0</v>
      </c>
      <c r="AH105" s="166">
        <v>1</v>
      </c>
      <c r="AI105" s="166">
        <v>1</v>
      </c>
      <c r="AJ105" s="166">
        <v>0</v>
      </c>
      <c r="AK105" s="112"/>
      <c r="AL105" t="s" s="173">
        <f>IF(V105="","",(V105*AD105))</f>
      </c>
      <c r="AM105" t="s" s="173">
        <f>IF(W105="","",(W105*AE105))</f>
      </c>
      <c r="AN105" t="s" s="173">
        <f>IF(V105="","",(V105*AF105))</f>
      </c>
      <c r="AO105" t="s" s="173">
        <f>IF(V105="","",(V105*AG105))</f>
      </c>
      <c r="AP105" t="s" s="173">
        <f>IF(V105="","",(V105*AH105))</f>
      </c>
      <c r="AQ105" t="s" s="173">
        <f>IF(V105="","",(V105*AI105))</f>
      </c>
      <c r="AR105" t="s" s="173">
        <f>IF(V105="","",(V105*AJ105))</f>
      </c>
      <c r="AS105" s="13"/>
      <c r="AT105" s="7"/>
    </row>
    <row r="106" ht="15" customHeight="1">
      <c r="A106" t="s" s="231">
        <v>355</v>
      </c>
      <c r="B106" s="232"/>
      <c r="C106" s="232"/>
      <c r="D106" t="s" s="224">
        <v>143</v>
      </c>
      <c r="E106" s="225">
        <v>1</v>
      </c>
      <c r="F106" t="s" s="226">
        <v>129</v>
      </c>
      <c r="G106" s="227">
        <v>2.524</v>
      </c>
      <c r="H106" s="228">
        <v>79.9583333333333</v>
      </c>
      <c r="I106" s="228">
        <f>H106*1.2</f>
        <v>95.95</v>
      </c>
      <c r="J106" t="s" s="229">
        <v>64</v>
      </c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t="s" s="165">
        <f>IF(SUM(K106:U106)=0,"",SUM(K106:U106))</f>
      </c>
      <c r="W106" t="s" s="165">
        <f>IF(V106="","",(V106*E106))</f>
      </c>
      <c r="X106" t="s" s="165">
        <f>IF(V106="","",(V106*H106))</f>
      </c>
      <c r="Y106" t="s" s="230">
        <f>IF(V106="","",(V106*I106))</f>
      </c>
      <c r="Z106" s="166">
        <v>100</v>
      </c>
      <c r="AA106" s="112"/>
      <c r="AB106" t="s" s="167">
        <f>A106</f>
        <v>356</v>
      </c>
      <c r="AC106" s="168">
        <f>G106</f>
        <v>2.524</v>
      </c>
      <c r="AD106" s="166">
        <v>6</v>
      </c>
      <c r="AE106" s="166">
        <v>0</v>
      </c>
      <c r="AF106" s="166">
        <v>0</v>
      </c>
      <c r="AG106" s="166">
        <v>0</v>
      </c>
      <c r="AH106" s="166">
        <v>0</v>
      </c>
      <c r="AI106" s="166">
        <v>0</v>
      </c>
      <c r="AJ106" s="166">
        <v>0</v>
      </c>
      <c r="AK106" s="112"/>
      <c r="AL106" t="s" s="173">
        <f>IF(V106="","",(V106*AD106))</f>
      </c>
      <c r="AM106" t="s" s="173">
        <f>IF(W106="","",(W106*AE106))</f>
      </c>
      <c r="AN106" t="s" s="173">
        <f>IF(V106="","",(V106*AF106))</f>
      </c>
      <c r="AO106" t="s" s="173">
        <f>IF(V106="","",(V106*AG106))</f>
      </c>
      <c r="AP106" t="s" s="173">
        <f>IF(V106="","",(V106*AH106))</f>
      </c>
      <c r="AQ106" t="s" s="173">
        <f>IF(V106="","",(V106*AI106))</f>
      </c>
      <c r="AR106" t="s" s="173">
        <f>IF(V106="","",(V106*AJ106))</f>
      </c>
      <c r="AS106" s="13"/>
      <c r="AT106" s="7"/>
    </row>
    <row r="107" ht="15" customHeight="1">
      <c r="A107" t="s" s="231">
        <v>357</v>
      </c>
      <c r="B107" s="232"/>
      <c r="C107" s="223"/>
      <c r="D107" t="s" s="224">
        <v>143</v>
      </c>
      <c r="E107" s="225">
        <v>3</v>
      </c>
      <c r="F107" t="s" s="226">
        <v>98</v>
      </c>
      <c r="G107" s="227">
        <v>0.76</v>
      </c>
      <c r="H107" s="228">
        <v>32.4583333333333</v>
      </c>
      <c r="I107" s="228">
        <f>H107*1.2</f>
        <v>38.95</v>
      </c>
      <c r="J107" t="s" s="229">
        <v>64</v>
      </c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t="s" s="165">
        <f>IF(SUM(K107:U107)=0,"",SUM(K107:U107))</f>
      </c>
      <c r="W107" t="s" s="165">
        <f>IF(V107="","",(V107*E107))</f>
      </c>
      <c r="X107" t="s" s="165">
        <f>IF(V107="","",(V107*H107))</f>
      </c>
      <c r="Y107" t="s" s="230">
        <f>IF(V107="","",(V107*I107))</f>
      </c>
      <c r="Z107" s="112"/>
      <c r="AA107" s="112"/>
      <c r="AB107" t="s" s="167">
        <f>A107</f>
        <v>358</v>
      </c>
      <c r="AC107" s="168">
        <f>G107</f>
        <v>0.76</v>
      </c>
      <c r="AD107" s="166">
        <v>6</v>
      </c>
      <c r="AE107" s="166">
        <v>0</v>
      </c>
      <c r="AF107" s="166">
        <v>0</v>
      </c>
      <c r="AG107" s="166">
        <v>0</v>
      </c>
      <c r="AH107" s="166">
        <v>0</v>
      </c>
      <c r="AI107" s="166">
        <v>0</v>
      </c>
      <c r="AJ107" s="166">
        <v>0</v>
      </c>
      <c r="AK107" s="112"/>
      <c r="AL107" t="s" s="173">
        <f>IF(V107="","",(V107*AD107))</f>
      </c>
      <c r="AM107" t="s" s="173">
        <f>IF(W107="","",(W107*AE107))</f>
      </c>
      <c r="AN107" t="s" s="173">
        <f>IF(V107="","",(V107*AF107))</f>
      </c>
      <c r="AO107" t="s" s="173">
        <f>IF(V107="","",(V107*AG107))</f>
      </c>
      <c r="AP107" t="s" s="173">
        <f>IF(V107="","",(V107*AH107))</f>
      </c>
      <c r="AQ107" t="s" s="173">
        <f>IF(V107="","",(V107*AI107))</f>
      </c>
      <c r="AR107" t="s" s="173">
        <f>IF(V107="","",(V107*AJ107))</f>
      </c>
      <c r="AS107" s="13"/>
      <c r="AT107" s="7"/>
    </row>
    <row r="108" ht="15" customHeight="1">
      <c r="A108" t="s" s="231">
        <v>359</v>
      </c>
      <c r="B108" s="232"/>
      <c r="C108" t="s" s="234">
        <v>168</v>
      </c>
      <c r="D108" t="s" s="224">
        <v>143</v>
      </c>
      <c r="E108" s="225">
        <v>3</v>
      </c>
      <c r="F108" t="s" s="226">
        <v>151</v>
      </c>
      <c r="G108" s="227">
        <v>2.05</v>
      </c>
      <c r="H108" s="228">
        <v>79.9583333333333</v>
      </c>
      <c r="I108" s="228">
        <f>H108*1.2</f>
        <v>95.95</v>
      </c>
      <c r="J108" t="s" s="229">
        <v>64</v>
      </c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t="s" s="165">
        <f>IF(SUM(K108:U108)=0,"",SUM(K108:U108))</f>
      </c>
      <c r="W108" t="s" s="165">
        <f>IF(V108="","",(V108*E108))</f>
      </c>
      <c r="X108" t="s" s="165">
        <f>IF(V108="","",(V108*H108))</f>
      </c>
      <c r="Y108" t="s" s="230">
        <f>IF(V108="","",(V108*I108))</f>
      </c>
      <c r="Z108" s="112"/>
      <c r="AA108" s="112"/>
      <c r="AB108" t="s" s="167">
        <f>A108</f>
        <v>360</v>
      </c>
      <c r="AC108" s="168">
        <f>G108</f>
        <v>2.05</v>
      </c>
      <c r="AD108" s="166">
        <v>14</v>
      </c>
      <c r="AE108" s="166">
        <v>0</v>
      </c>
      <c r="AF108" s="166">
        <v>1</v>
      </c>
      <c r="AG108" s="166">
        <v>0</v>
      </c>
      <c r="AH108" s="166">
        <v>0</v>
      </c>
      <c r="AI108" s="166">
        <v>0</v>
      </c>
      <c r="AJ108" s="166">
        <v>0</v>
      </c>
      <c r="AK108" s="112"/>
      <c r="AL108" t="s" s="173">
        <f>IF(V108="","",(V108*AD108))</f>
      </c>
      <c r="AM108" t="s" s="173">
        <f>IF(W108="","",(W108*AE108))</f>
      </c>
      <c r="AN108" t="s" s="173">
        <f>IF(V108="","",(V108*AF108))</f>
      </c>
      <c r="AO108" t="s" s="173">
        <f>IF(V108="","",(V108*AG108))</f>
      </c>
      <c r="AP108" t="s" s="173">
        <f>IF(V108="","",(V108*AH108))</f>
      </c>
      <c r="AQ108" t="s" s="173">
        <f>IF(V108="","",(V108*AI108))</f>
      </c>
      <c r="AR108" t="s" s="173">
        <f>IF(V108="","",(V108*AJ108))</f>
      </c>
      <c r="AS108" s="13"/>
      <c r="AT108" s="7"/>
    </row>
    <row r="109" ht="15" customHeight="1">
      <c r="A109" t="s" s="231">
        <v>361</v>
      </c>
      <c r="B109" t="s" s="233">
        <v>147</v>
      </c>
      <c r="C109" t="s" s="234">
        <v>200</v>
      </c>
      <c r="D109" t="s" s="224">
        <v>143</v>
      </c>
      <c r="E109" s="225">
        <v>3</v>
      </c>
      <c r="F109" t="s" s="226">
        <v>67</v>
      </c>
      <c r="G109" s="227">
        <v>1.013</v>
      </c>
      <c r="H109" s="228">
        <v>53.8333333333333</v>
      </c>
      <c r="I109" s="228">
        <f>H109*1.2</f>
        <v>64.59999999999999</v>
      </c>
      <c r="J109" t="s" s="229">
        <v>64</v>
      </c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t="s" s="165">
        <f>IF(SUM(K109:U109)=0,"",SUM(K109:U109))</f>
      </c>
      <c r="W109" t="s" s="165">
        <f>IF(V109="","",(V109*E109))</f>
      </c>
      <c r="X109" t="s" s="165">
        <f>IF(V109="","",(V109*H109))</f>
      </c>
      <c r="Y109" t="s" s="230">
        <f>IF(V109="","",(V109*I109))</f>
      </c>
      <c r="Z109" s="112"/>
      <c r="AA109" s="112"/>
      <c r="AB109" t="s" s="167">
        <f>A109</f>
        <v>362</v>
      </c>
      <c r="AC109" s="168">
        <f>G109</f>
        <v>1.013</v>
      </c>
      <c r="AD109" s="166">
        <v>12</v>
      </c>
      <c r="AE109" s="166">
        <v>0</v>
      </c>
      <c r="AF109" s="166">
        <v>0</v>
      </c>
      <c r="AG109" s="166">
        <v>0</v>
      </c>
      <c r="AH109" s="166">
        <v>0</v>
      </c>
      <c r="AI109" s="166">
        <v>0</v>
      </c>
      <c r="AJ109" s="166">
        <v>0</v>
      </c>
      <c r="AK109" s="112"/>
      <c r="AL109" t="s" s="173">
        <f>IF(V109="","",(V109*AD109))</f>
      </c>
      <c r="AM109" t="s" s="173">
        <f>IF(W109="","",(W109*AE109))</f>
      </c>
      <c r="AN109" t="s" s="173">
        <f>IF(V109="","",(V109*AF109))</f>
      </c>
      <c r="AO109" t="s" s="173">
        <f>IF(V109="","",(V109*AG109))</f>
      </c>
      <c r="AP109" t="s" s="173">
        <f>IF(V109="","",(V109*AH109))</f>
      </c>
      <c r="AQ109" t="s" s="173">
        <f>IF(V109="","",(V109*AI109))</f>
      </c>
      <c r="AR109" t="s" s="173">
        <f>IF(V109="","",(V109*AJ109))</f>
      </c>
      <c r="AS109" s="13"/>
      <c r="AT109" s="7"/>
    </row>
    <row r="110" ht="15" customHeight="1">
      <c r="A110" t="s" s="231">
        <v>363</v>
      </c>
      <c r="B110" t="s" s="233">
        <v>147</v>
      </c>
      <c r="C110" t="s" s="234">
        <v>200</v>
      </c>
      <c r="D110" t="s" s="224">
        <v>143</v>
      </c>
      <c r="E110" s="225">
        <v>2</v>
      </c>
      <c r="F110" t="s" s="226">
        <v>63</v>
      </c>
      <c r="G110" s="227">
        <v>1.7</v>
      </c>
      <c r="H110" s="228">
        <v>78.375</v>
      </c>
      <c r="I110" s="228">
        <f>H110*1.2</f>
        <v>94.05</v>
      </c>
      <c r="J110" t="s" s="229">
        <v>64</v>
      </c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t="s" s="165">
        <f>IF(SUM(K110:U110)=0,"",SUM(K110:U110))</f>
      </c>
      <c r="W110" t="s" s="165">
        <f>IF(V110="","",(V110*E110))</f>
      </c>
      <c r="X110" t="s" s="165">
        <f>IF(V110="","",(V110*H110))</f>
      </c>
      <c r="Y110" t="s" s="230">
        <f>IF(V110="","",(V110*I110))</f>
      </c>
      <c r="Z110" s="112"/>
      <c r="AA110" s="112"/>
      <c r="AB110" t="s" s="167">
        <f>A110</f>
        <v>364</v>
      </c>
      <c r="AC110" s="168">
        <f>G110</f>
        <v>1.7</v>
      </c>
      <c r="AD110" s="166">
        <v>6</v>
      </c>
      <c r="AE110" s="166">
        <v>0</v>
      </c>
      <c r="AF110" s="166">
        <v>0</v>
      </c>
      <c r="AG110" s="166">
        <v>2</v>
      </c>
      <c r="AH110" s="166">
        <v>0</v>
      </c>
      <c r="AI110" s="166">
        <v>0</v>
      </c>
      <c r="AJ110" s="166">
        <v>0</v>
      </c>
      <c r="AK110" s="112"/>
      <c r="AL110" t="s" s="173">
        <f>IF(V110="","",(V110*AD110))</f>
      </c>
      <c r="AM110" t="s" s="173">
        <f>IF(W110="","",(W110*AE110))</f>
      </c>
      <c r="AN110" t="s" s="173">
        <f>IF(V110="","",(V110*AF110))</f>
      </c>
      <c r="AO110" t="s" s="173">
        <f>IF(V110="","",(V110*AG110))</f>
      </c>
      <c r="AP110" t="s" s="173">
        <f>IF(V110="","",(V110*AH110))</f>
      </c>
      <c r="AQ110" t="s" s="173">
        <f>IF(V110="","",(V110*AI110))</f>
      </c>
      <c r="AR110" t="s" s="173">
        <f>IF(V110="","",(V110*AJ110))</f>
      </c>
      <c r="AS110" s="13"/>
      <c r="AT110" s="7"/>
    </row>
    <row r="111" ht="15" customHeight="1">
      <c r="A111" t="s" s="231">
        <v>365</v>
      </c>
      <c r="B111" s="232"/>
      <c r="C111" t="s" s="177">
        <v>109</v>
      </c>
      <c r="D111" t="s" s="224">
        <v>143</v>
      </c>
      <c r="E111" s="225">
        <v>5</v>
      </c>
      <c r="F111" t="s" s="226">
        <v>70</v>
      </c>
      <c r="G111" s="227">
        <v>1.5</v>
      </c>
      <c r="H111" s="228">
        <v>95</v>
      </c>
      <c r="I111" s="228">
        <f>H111*1.2</f>
        <v>114</v>
      </c>
      <c r="J111" t="s" s="229">
        <v>64</v>
      </c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t="s" s="165">
        <f>IF(SUM(K111:U111)=0,"",SUM(K111:U111))</f>
      </c>
      <c r="W111" t="s" s="165">
        <f>IF(V111="","",(V111*E111))</f>
      </c>
      <c r="X111" t="s" s="165">
        <f>IF(V111="","",(V111*H111))</f>
      </c>
      <c r="Y111" t="s" s="230">
        <f>IF(V111="","",(V111*I111))</f>
      </c>
      <c r="Z111" s="112"/>
      <c r="AA111" s="112"/>
      <c r="AB111" t="s" s="167">
        <f>A111</f>
        <v>366</v>
      </c>
      <c r="AC111" s="168">
        <f>G111</f>
        <v>1.5</v>
      </c>
      <c r="AD111" s="166">
        <v>6</v>
      </c>
      <c r="AE111" s="166">
        <v>0</v>
      </c>
      <c r="AF111" s="166">
        <v>0</v>
      </c>
      <c r="AG111" s="166">
        <v>2</v>
      </c>
      <c r="AH111" s="166">
        <v>0</v>
      </c>
      <c r="AI111" s="166">
        <v>0</v>
      </c>
      <c r="AJ111" s="166">
        <v>0</v>
      </c>
      <c r="AK111" s="112"/>
      <c r="AL111" t="s" s="173">
        <f>IF(V111="","",(V111*AD111))</f>
      </c>
      <c r="AM111" t="s" s="173">
        <f>IF(W111="","",(W111*AE111))</f>
      </c>
      <c r="AN111" t="s" s="173">
        <f>IF(V111="","",(V111*AF111))</f>
      </c>
      <c r="AO111" t="s" s="173">
        <f>IF(V111="","",(V111*AG111))</f>
      </c>
      <c r="AP111" t="s" s="173">
        <f>IF(V111="","",(V111*AH111))</f>
      </c>
      <c r="AQ111" t="s" s="173">
        <f>IF(V111="","",(V111*AI111))</f>
      </c>
      <c r="AR111" t="s" s="173">
        <f>IF(V111="","",(V111*AJ111))</f>
      </c>
      <c r="AS111" s="13"/>
      <c r="AT111" s="7"/>
    </row>
    <row r="112" ht="15" customHeight="1">
      <c r="A112" t="s" s="231">
        <v>367</v>
      </c>
      <c r="B112" t="s" s="233">
        <v>147</v>
      </c>
      <c r="C112" t="s" s="237">
        <v>227</v>
      </c>
      <c r="D112" t="s" s="224">
        <v>143</v>
      </c>
      <c r="E112" s="225">
        <v>5</v>
      </c>
      <c r="F112" t="s" s="226">
        <v>70</v>
      </c>
      <c r="G112" s="227">
        <v>1.45</v>
      </c>
      <c r="H112" s="228">
        <v>98.95999999999999</v>
      </c>
      <c r="I112" s="228">
        <f>H112*1.2</f>
        <v>118.752</v>
      </c>
      <c r="J112" t="s" s="229">
        <v>64</v>
      </c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t="s" s="165">
        <f>IF(SUM(K112:U112)=0,"",SUM(K112:U112))</f>
      </c>
      <c r="W112" t="s" s="165">
        <f>IF(V112="","",(V112*E112))</f>
      </c>
      <c r="X112" t="s" s="165">
        <f>IF(V112="","",(V112*H112))</f>
      </c>
      <c r="Y112" t="s" s="230">
        <f>IF(V112="","",(V112*I112))</f>
      </c>
      <c r="Z112" s="112"/>
      <c r="AA112" s="112"/>
      <c r="AB112" t="s" s="167">
        <f>A112</f>
        <v>368</v>
      </c>
      <c r="AC112" s="168">
        <f>G112</f>
        <v>1.45</v>
      </c>
      <c r="AD112" s="166">
        <v>15</v>
      </c>
      <c r="AE112" s="166">
        <v>0</v>
      </c>
      <c r="AF112" s="166">
        <v>2</v>
      </c>
      <c r="AG112" s="166">
        <v>0</v>
      </c>
      <c r="AH112" s="166">
        <v>0</v>
      </c>
      <c r="AI112" s="166">
        <v>0</v>
      </c>
      <c r="AJ112" s="166">
        <v>0</v>
      </c>
      <c r="AK112" s="112"/>
      <c r="AL112" t="s" s="173">
        <f>IF(V112="","",(V112*AD112))</f>
      </c>
      <c r="AM112" t="s" s="173">
        <f>IF(W112="","",(W112*AE112))</f>
      </c>
      <c r="AN112" t="s" s="173">
        <f>IF(V112="","",(V112*AF112))</f>
      </c>
      <c r="AO112" t="s" s="173">
        <f>IF(V112="","",(V112*AG112))</f>
      </c>
      <c r="AP112" t="s" s="173">
        <f>IF(V112="","",(V112*AH112))</f>
      </c>
      <c r="AQ112" t="s" s="173">
        <f>IF(V112="","",(V112*AI112))</f>
      </c>
      <c r="AR112" t="s" s="173">
        <f>IF(V112="","",(V112*AJ112))</f>
      </c>
      <c r="AS112" s="13"/>
      <c r="AT112" s="7"/>
    </row>
    <row r="113" ht="15" customHeight="1">
      <c r="A113" t="s" s="231">
        <v>369</v>
      </c>
      <c r="B113" t="s" s="233">
        <v>147</v>
      </c>
      <c r="C113" t="s" s="234">
        <v>168</v>
      </c>
      <c r="D113" t="s" s="224">
        <v>143</v>
      </c>
      <c r="E113" s="225">
        <v>3</v>
      </c>
      <c r="F113" t="s" s="226">
        <v>98</v>
      </c>
      <c r="G113" s="227">
        <v>0.62</v>
      </c>
      <c r="H113" s="228">
        <v>36.4958333333333</v>
      </c>
      <c r="I113" s="228">
        <f>H113*1.2</f>
        <v>43.795</v>
      </c>
      <c r="J113" t="s" s="229">
        <v>64</v>
      </c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t="s" s="165">
        <f>IF(SUM(K113:U113)=0,"",SUM(K113:U113))</f>
      </c>
      <c r="W113" t="s" s="165">
        <f>IF(V113="","",(V113*E113))</f>
      </c>
      <c r="X113" t="s" s="165">
        <f>IF(V113="","",(V113*H113))</f>
      </c>
      <c r="Y113" t="s" s="230">
        <f>IF(V113="","",(V113*I113))</f>
      </c>
      <c r="Z113" s="112"/>
      <c r="AA113" s="112"/>
      <c r="AB113" t="s" s="167">
        <f>A113</f>
        <v>370</v>
      </c>
      <c r="AC113" s="168">
        <f>G113</f>
        <v>0.62</v>
      </c>
      <c r="AD113" s="166">
        <v>15</v>
      </c>
      <c r="AE113" s="166">
        <v>0</v>
      </c>
      <c r="AF113" s="166">
        <v>2</v>
      </c>
      <c r="AG113" s="166">
        <v>0</v>
      </c>
      <c r="AH113" s="166">
        <v>0</v>
      </c>
      <c r="AI113" s="166">
        <v>0</v>
      </c>
      <c r="AJ113" s="166">
        <v>0</v>
      </c>
      <c r="AK113" s="112"/>
      <c r="AL113" t="s" s="173">
        <f>IF(V113="","",(V113*AD113))</f>
      </c>
      <c r="AM113" t="s" s="173">
        <f>IF(W113="","",(W113*AE113))</f>
      </c>
      <c r="AN113" t="s" s="173">
        <f>IF(V113="","",(V113*AF113))</f>
      </c>
      <c r="AO113" t="s" s="173">
        <f>IF(V113="","",(V113*AG113))</f>
      </c>
      <c r="AP113" t="s" s="173">
        <f>IF(V113="","",(V113*AH113))</f>
      </c>
      <c r="AQ113" t="s" s="173">
        <f>IF(V113="","",(V113*AI113))</f>
      </c>
      <c r="AR113" t="s" s="173">
        <f>IF(V113="","",(V113*AJ113))</f>
      </c>
      <c r="AS113" s="13"/>
      <c r="AT113" s="7"/>
    </row>
    <row r="114" ht="15" customHeight="1">
      <c r="A114" t="s" s="231">
        <v>371</v>
      </c>
      <c r="B114" s="232"/>
      <c r="C114" s="223"/>
      <c r="D114" t="s" s="224">
        <v>143</v>
      </c>
      <c r="E114" s="225">
        <v>1</v>
      </c>
      <c r="F114" t="s" s="226">
        <v>63</v>
      </c>
      <c r="G114" s="227">
        <v>1.17</v>
      </c>
      <c r="H114" s="228">
        <v>39.5833333333333</v>
      </c>
      <c r="I114" s="228">
        <f>H114*1.2</f>
        <v>47.5</v>
      </c>
      <c r="J114" t="s" s="229">
        <v>64</v>
      </c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t="s" s="165">
        <f>IF(SUM(K114:U114)=0,"",SUM(K114:U114))</f>
      </c>
      <c r="W114" t="s" s="165">
        <f>IF(V114="","",(V114*E114))</f>
      </c>
      <c r="X114" t="s" s="165">
        <f>IF(V114="","",(V114*H114))</f>
      </c>
      <c r="Y114" t="s" s="230">
        <f>IF(V114="","",(V114*I114))</f>
      </c>
      <c r="Z114" s="112"/>
      <c r="AA114" s="112"/>
      <c r="AB114" t="s" s="167">
        <f>A114</f>
        <v>372</v>
      </c>
      <c r="AC114" s="168">
        <f>G114</f>
        <v>1.17</v>
      </c>
      <c r="AD114" s="166">
        <v>5</v>
      </c>
      <c r="AE114" s="166">
        <v>0</v>
      </c>
      <c r="AF114" s="166">
        <v>0</v>
      </c>
      <c r="AG114" s="166">
        <v>0</v>
      </c>
      <c r="AH114" s="166">
        <v>0</v>
      </c>
      <c r="AI114" s="166">
        <v>0</v>
      </c>
      <c r="AJ114" s="166">
        <v>0</v>
      </c>
      <c r="AK114" s="112"/>
      <c r="AL114" t="s" s="173">
        <f>IF(V114="","",(V114*AD114))</f>
      </c>
      <c r="AM114" t="s" s="173">
        <f>IF(W114="","",(W114*AE114))</f>
      </c>
      <c r="AN114" t="s" s="173">
        <f>IF(V114="","",(V114*AF114))</f>
      </c>
      <c r="AO114" t="s" s="173">
        <f>IF(V114="","",(V114*AG114))</f>
      </c>
      <c r="AP114" t="s" s="173">
        <f>IF(V114="","",(V114*AH114))</f>
      </c>
      <c r="AQ114" t="s" s="173">
        <f>IF(V114="","",(V114*AI114))</f>
      </c>
      <c r="AR114" t="s" s="173">
        <f>IF(V114="","",(V114*AJ114))</f>
      </c>
      <c r="AS114" s="13"/>
      <c r="AT114" s="7"/>
    </row>
    <row r="115" ht="15" customHeight="1">
      <c r="A115" t="s" s="231">
        <v>373</v>
      </c>
      <c r="B115" s="232"/>
      <c r="C115" s="232"/>
      <c r="D115" t="s" s="224">
        <v>143</v>
      </c>
      <c r="E115" s="225">
        <v>1</v>
      </c>
      <c r="F115" t="s" s="226">
        <v>63</v>
      </c>
      <c r="G115" s="227">
        <v>0.8</v>
      </c>
      <c r="H115" s="228">
        <v>33.25</v>
      </c>
      <c r="I115" s="228">
        <f>H115*1.2</f>
        <v>39.9</v>
      </c>
      <c r="J115" t="s" s="229">
        <v>64</v>
      </c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t="s" s="165">
        <f>IF(SUM(K115:U115)=0,"",SUM(K115:U115))</f>
      </c>
      <c r="W115" t="s" s="165">
        <f>IF(V115="","",(V115*E115))</f>
      </c>
      <c r="X115" t="s" s="165">
        <f>IF(V115="","",(V115*H115))</f>
      </c>
      <c r="Y115" t="s" s="230">
        <f>IF(V115="","",(V115*I115))</f>
      </c>
      <c r="Z115" s="112"/>
      <c r="AA115" s="112"/>
      <c r="AB115" t="s" s="167">
        <f>A115</f>
        <v>374</v>
      </c>
      <c r="AC115" s="168">
        <f>G115</f>
        <v>0.8</v>
      </c>
      <c r="AD115" s="166">
        <v>21</v>
      </c>
      <c r="AE115" s="166">
        <v>0</v>
      </c>
      <c r="AF115" s="166">
        <v>0</v>
      </c>
      <c r="AG115" s="166">
        <v>0</v>
      </c>
      <c r="AH115" s="166">
        <v>0</v>
      </c>
      <c r="AI115" s="166">
        <v>0</v>
      </c>
      <c r="AJ115" s="166">
        <v>0</v>
      </c>
      <c r="AK115" s="112"/>
      <c r="AL115" t="s" s="173">
        <f>IF(V115="","",(V115*AD115))</f>
      </c>
      <c r="AM115" t="s" s="173">
        <f>IF(W115="","",(W115*AE115))</f>
      </c>
      <c r="AN115" t="s" s="173">
        <f>IF(V115="","",(V115*AF115))</f>
      </c>
      <c r="AO115" t="s" s="173">
        <f>IF(V115="","",(V115*AG115))</f>
      </c>
      <c r="AP115" t="s" s="173">
        <f>IF(V115="","",(V115*AH115))</f>
      </c>
      <c r="AQ115" t="s" s="173">
        <f>IF(V115="","",(V115*AI115))</f>
      </c>
      <c r="AR115" t="s" s="173">
        <f>IF(V115="","",(V115*AJ115))</f>
      </c>
      <c r="AS115" s="13"/>
      <c r="AT115" s="7"/>
    </row>
    <row r="116" ht="15" customHeight="1">
      <c r="A116" t="s" s="231">
        <v>375</v>
      </c>
      <c r="B116" s="232"/>
      <c r="C116" s="232"/>
      <c r="D116" t="s" s="224">
        <v>143</v>
      </c>
      <c r="E116" s="225">
        <v>4</v>
      </c>
      <c r="F116" t="s" s="226">
        <v>151</v>
      </c>
      <c r="G116" s="227">
        <v>6</v>
      </c>
      <c r="H116" s="228">
        <v>209</v>
      </c>
      <c r="I116" s="228">
        <f>H116*1.2</f>
        <v>250.8</v>
      </c>
      <c r="J116" t="s" s="229">
        <v>64</v>
      </c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t="s" s="165">
        <f>IF(SUM(K116:U116)=0,"",SUM(K116:U116))</f>
      </c>
      <c r="W116" t="s" s="165">
        <f>IF(V116="","",(V116*E116))</f>
      </c>
      <c r="X116" t="s" s="165">
        <f>IF(V116="","",(V116*H116))</f>
      </c>
      <c r="Y116" t="s" s="230">
        <f>IF(V116="","",(V116*I116))</f>
      </c>
      <c r="Z116" s="112"/>
      <c r="AA116" s="112"/>
      <c r="AB116" t="s" s="167">
        <f>A116</f>
        <v>376</v>
      </c>
      <c r="AC116" s="168">
        <f>G116</f>
        <v>6</v>
      </c>
      <c r="AD116" s="166">
        <v>15</v>
      </c>
      <c r="AE116" s="166">
        <v>0</v>
      </c>
      <c r="AF116" s="166">
        <v>0</v>
      </c>
      <c r="AG116" s="166">
        <v>4</v>
      </c>
      <c r="AH116" s="166">
        <v>0</v>
      </c>
      <c r="AI116" s="166">
        <v>0</v>
      </c>
      <c r="AJ116" s="166">
        <v>0</v>
      </c>
      <c r="AK116" s="112"/>
      <c r="AL116" t="s" s="173">
        <f>IF(V116="","",(V116*AD116))</f>
      </c>
      <c r="AM116" t="s" s="173">
        <f>IF(W116="","",(W116*AE116))</f>
      </c>
      <c r="AN116" t="s" s="173">
        <f>IF(V116="","",(V116*AF116))</f>
      </c>
      <c r="AO116" t="s" s="173">
        <f>IF(V116="","",(V116*AG116))</f>
      </c>
      <c r="AP116" t="s" s="173">
        <f>IF(V116="","",(V116*AH116))</f>
      </c>
      <c r="AQ116" t="s" s="173">
        <f>IF(V116="","",(V116*AI116))</f>
      </c>
      <c r="AR116" t="s" s="173">
        <f>IF(V116="","",(V116*AJ116))</f>
      </c>
      <c r="AS116" s="13"/>
      <c r="AT116" s="7"/>
    </row>
    <row r="117" ht="15" customHeight="1">
      <c r="A117" t="s" s="231">
        <v>377</v>
      </c>
      <c r="B117" s="232"/>
      <c r="C117" s="223"/>
      <c r="D117" t="s" s="224">
        <v>143</v>
      </c>
      <c r="E117" s="225">
        <v>4</v>
      </c>
      <c r="F117" t="s" s="226">
        <v>63</v>
      </c>
      <c r="G117" s="227">
        <v>3.29</v>
      </c>
      <c r="H117" s="228">
        <v>109.25</v>
      </c>
      <c r="I117" s="228">
        <f>H117*1.2</f>
        <v>131.1</v>
      </c>
      <c r="J117" t="s" s="229">
        <v>64</v>
      </c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t="s" s="165">
        <f>IF(SUM(K117:U117)=0,"",SUM(K117:U117))</f>
      </c>
      <c r="W117" t="s" s="165">
        <f>IF(V117="","",(V117*E117))</f>
      </c>
      <c r="X117" t="s" s="165">
        <f>IF(V117="","",(V117*H117))</f>
      </c>
      <c r="Y117" t="s" s="230">
        <f>IF(V117="","",(V117*I117))</f>
      </c>
      <c r="Z117" s="112"/>
      <c r="AA117" s="112"/>
      <c r="AB117" t="s" s="167">
        <f>A117</f>
        <v>378</v>
      </c>
      <c r="AC117" s="168">
        <f>G117</f>
        <v>3.29</v>
      </c>
      <c r="AD117" s="166">
        <v>12</v>
      </c>
      <c r="AE117" s="166">
        <v>0</v>
      </c>
      <c r="AF117" s="166">
        <v>0</v>
      </c>
      <c r="AG117" s="166">
        <v>4</v>
      </c>
      <c r="AH117" s="166">
        <v>0</v>
      </c>
      <c r="AI117" s="166">
        <v>0</v>
      </c>
      <c r="AJ117" s="166">
        <v>0</v>
      </c>
      <c r="AK117" s="112"/>
      <c r="AL117" t="s" s="173">
        <f>IF(V117="","",(V117*AD117))</f>
      </c>
      <c r="AM117" t="s" s="173">
        <f>IF(W117="","",(W117*AE117))</f>
      </c>
      <c r="AN117" t="s" s="173">
        <f>IF(V117="","",(V117*AF117))</f>
      </c>
      <c r="AO117" t="s" s="173">
        <f>IF(V117="","",(V117*AG117))</f>
      </c>
      <c r="AP117" t="s" s="173">
        <f>IF(V117="","",(V117*AH117))</f>
      </c>
      <c r="AQ117" t="s" s="173">
        <f>IF(V117="","",(V117*AI117))</f>
      </c>
      <c r="AR117" t="s" s="173">
        <f>IF(V117="","",(V117*AJ117))</f>
      </c>
      <c r="AS117" s="13"/>
      <c r="AT117" s="7"/>
    </row>
    <row r="118" ht="15" customHeight="1">
      <c r="A118" t="s" s="231">
        <v>379</v>
      </c>
      <c r="B118" t="s" s="233">
        <v>147</v>
      </c>
      <c r="C118" t="s" s="234">
        <v>242</v>
      </c>
      <c r="D118" t="s" s="224">
        <v>143</v>
      </c>
      <c r="E118" s="225">
        <v>2</v>
      </c>
      <c r="F118" t="s" s="226">
        <v>67</v>
      </c>
      <c r="G118" s="227">
        <v>0.6</v>
      </c>
      <c r="H118" s="228">
        <v>45.9166666666667</v>
      </c>
      <c r="I118" s="228">
        <f>H118*1.2</f>
        <v>55.1</v>
      </c>
      <c r="J118" t="s" s="229">
        <v>64</v>
      </c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t="s" s="165">
        <f>IF(SUM(K118:U118)=0,"",SUM(K118:U118))</f>
      </c>
      <c r="W118" t="s" s="165">
        <f>IF(V118="","",(V118*E118))</f>
      </c>
      <c r="X118" t="s" s="165">
        <f>IF(V118="","",(V118*H118))</f>
      </c>
      <c r="Y118" t="s" s="230">
        <f>IF(V118="","",(V118*I118))</f>
      </c>
      <c r="Z118" s="112"/>
      <c r="AA118" s="112"/>
      <c r="AB118" t="s" s="167">
        <f>A118</f>
        <v>380</v>
      </c>
      <c r="AC118" s="168">
        <f>G118</f>
        <v>0.6</v>
      </c>
      <c r="AD118" s="166">
        <v>4</v>
      </c>
      <c r="AE118" s="166">
        <v>0</v>
      </c>
      <c r="AF118" s="166">
        <v>0</v>
      </c>
      <c r="AG118" s="166">
        <v>0</v>
      </c>
      <c r="AH118" s="166">
        <v>0</v>
      </c>
      <c r="AI118" s="166">
        <v>0</v>
      </c>
      <c r="AJ118" s="166">
        <v>0</v>
      </c>
      <c r="AK118" s="112"/>
      <c r="AL118" t="s" s="173">
        <f>IF(V118="","",(V118*AD118))</f>
      </c>
      <c r="AM118" t="s" s="173">
        <f>IF(W118="","",(W118*AE118))</f>
      </c>
      <c r="AN118" t="s" s="173">
        <f>IF(V118="","",(V118*AF118))</f>
      </c>
      <c r="AO118" t="s" s="173">
        <f>IF(V118="","",(V118*AG118))</f>
      </c>
      <c r="AP118" t="s" s="173">
        <f>IF(V118="","",(V118*AH118))</f>
      </c>
      <c r="AQ118" t="s" s="173">
        <f>IF(V118="","",(V118*AI118))</f>
      </c>
      <c r="AR118" t="s" s="173">
        <f>IF(V118="","",(V118*AJ118))</f>
      </c>
      <c r="AS118" s="13"/>
      <c r="AT118" s="7"/>
    </row>
    <row r="119" ht="15" customHeight="1">
      <c r="A119" t="s" s="231">
        <v>381</v>
      </c>
      <c r="B119" t="s" s="233">
        <v>147</v>
      </c>
      <c r="C119" t="s" s="234">
        <v>168</v>
      </c>
      <c r="D119" t="s" s="224">
        <v>143</v>
      </c>
      <c r="E119" s="225">
        <v>2</v>
      </c>
      <c r="F119" t="s" s="226">
        <v>67</v>
      </c>
      <c r="G119" s="227">
        <v>0.65</v>
      </c>
      <c r="H119" s="228">
        <v>38</v>
      </c>
      <c r="I119" s="228">
        <f>H119*1.2</f>
        <v>45.6</v>
      </c>
      <c r="J119" t="s" s="229">
        <v>64</v>
      </c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t="s" s="165">
        <f>IF(SUM(K119:U119)=0,"",SUM(K119:U119))</f>
      </c>
      <c r="W119" t="s" s="165">
        <f>IF(V119="","",(V119*E119))</f>
      </c>
      <c r="X119" t="s" s="165">
        <f>IF(V119="","",(V119*H119))</f>
      </c>
      <c r="Y119" t="s" s="230">
        <f>IF(V119="","",(V119*I119))</f>
      </c>
      <c r="Z119" s="112"/>
      <c r="AA119" s="112"/>
      <c r="AB119" t="s" s="167">
        <f>A119</f>
        <v>382</v>
      </c>
      <c r="AC119" s="168">
        <f>G119</f>
        <v>0.65</v>
      </c>
      <c r="AD119" s="166">
        <v>5</v>
      </c>
      <c r="AE119" s="166">
        <v>0</v>
      </c>
      <c r="AF119" s="166">
        <v>0</v>
      </c>
      <c r="AG119" s="166">
        <v>0</v>
      </c>
      <c r="AH119" s="166">
        <v>0</v>
      </c>
      <c r="AI119" s="166">
        <v>0</v>
      </c>
      <c r="AJ119" s="166">
        <v>0</v>
      </c>
      <c r="AK119" s="112"/>
      <c r="AL119" t="s" s="173">
        <f>IF(V119="","",(V119*AD119))</f>
      </c>
      <c r="AM119" t="s" s="173">
        <f>IF(W119="","",(W119*AE119))</f>
      </c>
      <c r="AN119" t="s" s="173">
        <f>IF(V119="","",(V119*AF119))</f>
      </c>
      <c r="AO119" t="s" s="173">
        <f>IF(V119="","",(V119*AG119))</f>
      </c>
      <c r="AP119" t="s" s="173">
        <f>IF(V119="","",(V119*AH119))</f>
      </c>
      <c r="AQ119" t="s" s="173">
        <f>IF(V119="","",(V119*AI119))</f>
      </c>
      <c r="AR119" t="s" s="173">
        <f>IF(V119="","",(V119*AJ119))</f>
      </c>
      <c r="AS119" s="13"/>
      <c r="AT119" s="7"/>
    </row>
    <row r="120" ht="15" customHeight="1">
      <c r="A120" t="s" s="231">
        <v>383</v>
      </c>
      <c r="B120" s="232"/>
      <c r="C120" s="232"/>
      <c r="D120" t="s" s="224">
        <v>143</v>
      </c>
      <c r="E120" s="225">
        <v>7</v>
      </c>
      <c r="F120" t="s" s="226">
        <v>85</v>
      </c>
      <c r="G120" s="227">
        <v>0.41</v>
      </c>
      <c r="H120" s="228">
        <v>29.2916666666667</v>
      </c>
      <c r="I120" s="228">
        <f>H120*1.2</f>
        <v>35.15</v>
      </c>
      <c r="J120" t="s" s="229">
        <v>64</v>
      </c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t="s" s="165">
        <f>IF(SUM(K120:U120)=0,"",SUM(K120:U120))</f>
      </c>
      <c r="W120" t="s" s="165">
        <f>IF(V120="","",(V120*E120))</f>
      </c>
      <c r="X120" t="s" s="165">
        <f>IF(V120="","",(V120*H120))</f>
      </c>
      <c r="Y120" t="s" s="230">
        <f>IF(V120="","",(V120*I120))</f>
      </c>
      <c r="Z120" s="112"/>
      <c r="AA120" s="112"/>
      <c r="AB120" t="s" s="167">
        <f>A120</f>
        <v>384</v>
      </c>
      <c r="AC120" s="168">
        <f>G120</f>
        <v>0.41</v>
      </c>
      <c r="AD120" s="166">
        <v>16</v>
      </c>
      <c r="AE120" s="166">
        <v>0</v>
      </c>
      <c r="AF120" s="166">
        <v>0</v>
      </c>
      <c r="AG120" s="166">
        <v>0</v>
      </c>
      <c r="AH120" s="166">
        <v>0</v>
      </c>
      <c r="AI120" s="166">
        <v>0</v>
      </c>
      <c r="AJ120" s="166">
        <v>0</v>
      </c>
      <c r="AK120" s="112"/>
      <c r="AL120" t="s" s="173">
        <f>IF(V120="","",(V120*AD120))</f>
      </c>
      <c r="AM120" t="s" s="173">
        <f>IF(W120="","",(W120*AE120))</f>
      </c>
      <c r="AN120" t="s" s="173">
        <f>IF(V120="","",(V120*AF120))</f>
      </c>
      <c r="AO120" t="s" s="173">
        <f>IF(V120="","",(V120*AG120))</f>
      </c>
      <c r="AP120" t="s" s="173">
        <f>IF(V120="","",(V120*AH120))</f>
      </c>
      <c r="AQ120" t="s" s="173">
        <f>IF(V120="","",(V120*AI120))</f>
      </c>
      <c r="AR120" t="s" s="173">
        <f>IF(V120="","",(V120*AJ120))</f>
      </c>
      <c r="AS120" s="13"/>
      <c r="AT120" s="7"/>
    </row>
    <row r="121" ht="15" customHeight="1">
      <c r="A121" t="s" s="231">
        <v>385</v>
      </c>
      <c r="B121" s="232"/>
      <c r="C121" s="232"/>
      <c r="D121" t="s" s="224">
        <v>143</v>
      </c>
      <c r="E121" s="225">
        <v>7</v>
      </c>
      <c r="F121" t="s" s="226">
        <v>95</v>
      </c>
      <c r="G121" s="227">
        <v>0.695</v>
      </c>
      <c r="H121" s="228">
        <v>33.25</v>
      </c>
      <c r="I121" s="228">
        <f>H121*1.2</f>
        <v>39.9</v>
      </c>
      <c r="J121" t="s" s="229">
        <v>64</v>
      </c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t="s" s="165">
        <f>IF(SUM(K121:U121)=0,"",SUM(K121:U121))</f>
      </c>
      <c r="W121" t="s" s="165">
        <f>IF(V121="","",(V121*E121))</f>
      </c>
      <c r="X121" t="s" s="165">
        <f>IF(V121="","",(V121*H121))</f>
      </c>
      <c r="Y121" t="s" s="230">
        <f>IF(V121="","",(V121*I121))</f>
      </c>
      <c r="Z121" s="112"/>
      <c r="AA121" s="112"/>
      <c r="AB121" t="s" s="167">
        <f>A121</f>
        <v>386</v>
      </c>
      <c r="AC121" s="168">
        <f>G121</f>
        <v>0.695</v>
      </c>
      <c r="AD121" s="166">
        <v>7</v>
      </c>
      <c r="AE121" s="166">
        <v>0</v>
      </c>
      <c r="AF121" s="166">
        <v>7</v>
      </c>
      <c r="AG121" s="166">
        <v>0</v>
      </c>
      <c r="AH121" s="166">
        <v>0</v>
      </c>
      <c r="AI121" s="166">
        <v>0</v>
      </c>
      <c r="AJ121" s="166">
        <v>0</v>
      </c>
      <c r="AK121" s="112"/>
      <c r="AL121" t="s" s="173">
        <f>IF(V121="","",(V121*AD121))</f>
      </c>
      <c r="AM121" t="s" s="173">
        <f>IF(W121="","",(W121*AE121))</f>
      </c>
      <c r="AN121" t="s" s="173">
        <f>IF(V121="","",(V121*AF121))</f>
      </c>
      <c r="AO121" t="s" s="173">
        <f>IF(V121="","",(V121*AG121))</f>
      </c>
      <c r="AP121" t="s" s="173">
        <f>IF(V121="","",(V121*AH121))</f>
      </c>
      <c r="AQ121" t="s" s="173">
        <f>IF(V121="","",(V121*AI121))</f>
      </c>
      <c r="AR121" t="s" s="173">
        <f>IF(V121="","",(V121*AJ121))</f>
      </c>
      <c r="AS121" s="13"/>
      <c r="AT121" s="7"/>
    </row>
    <row r="122" ht="15" customHeight="1">
      <c r="A122" t="s" s="231">
        <v>387</v>
      </c>
      <c r="B122" t="s" s="233">
        <v>147</v>
      </c>
      <c r="C122" s="232"/>
      <c r="D122" t="s" s="224">
        <v>143</v>
      </c>
      <c r="E122" s="225">
        <v>5</v>
      </c>
      <c r="F122" t="s" s="226">
        <v>73</v>
      </c>
      <c r="G122" s="227">
        <v>0.745</v>
      </c>
      <c r="H122" s="228">
        <v>35.625</v>
      </c>
      <c r="I122" s="228">
        <f>H122*1.2</f>
        <v>42.75</v>
      </c>
      <c r="J122" t="s" s="229">
        <v>64</v>
      </c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t="s" s="165">
        <f>IF(SUM(K122:U122)=0,"",SUM(K122:U122))</f>
      </c>
      <c r="W122" t="s" s="165">
        <f>IF(V122="","",(V122*E122))</f>
      </c>
      <c r="X122" t="s" s="165">
        <f>IF(V122="","",(V122*H122))</f>
      </c>
      <c r="Y122" t="s" s="230">
        <f>IF(V122="","",(V122*I122))</f>
      </c>
      <c r="Z122" s="112"/>
      <c r="AA122" s="112"/>
      <c r="AB122" t="s" s="167">
        <f>A122</f>
        <v>388</v>
      </c>
      <c r="AC122" s="168">
        <f>G122</f>
        <v>0.745</v>
      </c>
      <c r="AD122" s="166">
        <v>5</v>
      </c>
      <c r="AE122" s="166">
        <v>0</v>
      </c>
      <c r="AF122" s="166">
        <v>0</v>
      </c>
      <c r="AG122" s="166">
        <v>0</v>
      </c>
      <c r="AH122" s="166">
        <v>0</v>
      </c>
      <c r="AI122" s="166">
        <v>0</v>
      </c>
      <c r="AJ122" s="166">
        <v>0</v>
      </c>
      <c r="AK122" s="112"/>
      <c r="AL122" t="s" s="173">
        <f>IF(V122="","",(V122*AD122))</f>
      </c>
      <c r="AM122" t="s" s="173">
        <f>IF(W122="","",(W122*AE122))</f>
      </c>
      <c r="AN122" t="s" s="173">
        <f>IF(V122="","",(V122*AF122))</f>
      </c>
      <c r="AO122" t="s" s="173">
        <f>IF(V122="","",(V122*AG122))</f>
      </c>
      <c r="AP122" t="s" s="173">
        <f>IF(V122="","",(V122*AH122))</f>
      </c>
      <c r="AQ122" t="s" s="173">
        <f>IF(V122="","",(V122*AI122))</f>
      </c>
      <c r="AR122" t="s" s="173">
        <f>IF(V122="","",(V122*AJ122))</f>
      </c>
      <c r="AS122" s="13"/>
      <c r="AT122" s="7"/>
    </row>
    <row r="123" ht="15" customHeight="1">
      <c r="A123" t="s" s="231">
        <v>389</v>
      </c>
      <c r="B123" t="s" s="233">
        <v>147</v>
      </c>
      <c r="C123" s="232"/>
      <c r="D123" t="s" s="224">
        <v>143</v>
      </c>
      <c r="E123" s="225">
        <v>1</v>
      </c>
      <c r="F123" t="s" s="226">
        <v>129</v>
      </c>
      <c r="G123" s="227">
        <v>1.875</v>
      </c>
      <c r="H123" s="228">
        <v>65.7083333333333</v>
      </c>
      <c r="I123" s="228">
        <f>H123*1.2</f>
        <v>78.84999999999999</v>
      </c>
      <c r="J123" t="s" s="229">
        <v>64</v>
      </c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t="s" s="165">
        <f>IF(SUM(K123:U123)=0,"",SUM(K123:U123))</f>
      </c>
      <c r="W123" t="s" s="165">
        <f>IF(V123="","",(V123*E123))</f>
      </c>
      <c r="X123" t="s" s="165">
        <f>IF(V123="","",(V123*H123))</f>
      </c>
      <c r="Y123" t="s" s="230">
        <f>IF(V123="","",(V123*I123))</f>
      </c>
      <c r="Z123" s="112"/>
      <c r="AA123" s="112"/>
      <c r="AB123" t="s" s="167">
        <f>A123</f>
        <v>390</v>
      </c>
      <c r="AC123" s="168">
        <f>G123</f>
        <v>1.875</v>
      </c>
      <c r="AD123" s="166">
        <v>5</v>
      </c>
      <c r="AE123" s="166">
        <v>0</v>
      </c>
      <c r="AF123" s="166">
        <v>0</v>
      </c>
      <c r="AG123" s="166">
        <v>0</v>
      </c>
      <c r="AH123" s="166">
        <v>0</v>
      </c>
      <c r="AI123" s="166">
        <v>0</v>
      </c>
      <c r="AJ123" s="166">
        <v>0</v>
      </c>
      <c r="AK123" s="112"/>
      <c r="AL123" t="s" s="173">
        <f>IF(V123="","",(V123*AD123))</f>
      </c>
      <c r="AM123" t="s" s="173">
        <f>IF(W123="","",(W123*AE123))</f>
      </c>
      <c r="AN123" t="s" s="173">
        <f>IF(V123="","",(V123*AF123))</f>
      </c>
      <c r="AO123" t="s" s="173">
        <f>IF(V123="","",(V123*AG123))</f>
      </c>
      <c r="AP123" t="s" s="173">
        <f>IF(V123="","",(V123*AH123))</f>
      </c>
      <c r="AQ123" t="s" s="173">
        <f>IF(V123="","",(V123*AI123))</f>
      </c>
      <c r="AR123" t="s" s="173">
        <f>IF(V123="","",(V123*AJ123))</f>
      </c>
      <c r="AS123" s="13"/>
      <c r="AT123" s="7"/>
    </row>
    <row r="124" ht="15" customHeight="1">
      <c r="A124" t="s" s="231">
        <v>391</v>
      </c>
      <c r="B124" s="232"/>
      <c r="C124" s="223"/>
      <c r="D124" t="s" s="224">
        <v>143</v>
      </c>
      <c r="E124" s="225">
        <v>2</v>
      </c>
      <c r="F124" t="s" s="226">
        <v>129</v>
      </c>
      <c r="G124" s="227">
        <v>4.7</v>
      </c>
      <c r="H124" s="228">
        <v>154.375</v>
      </c>
      <c r="I124" s="228">
        <f>H124*1.2</f>
        <v>185.25</v>
      </c>
      <c r="J124" t="s" s="229">
        <v>64</v>
      </c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t="s" s="165">
        <f>IF(SUM(K124:U124)=0,"",SUM(K124:U124))</f>
      </c>
      <c r="W124" t="s" s="165">
        <f>IF(V124="","",(V124*E124))</f>
      </c>
      <c r="X124" t="s" s="165">
        <f>IF(V124="","",(V124*H124))</f>
      </c>
      <c r="Y124" t="s" s="230">
        <f>IF(V124="","",(V124*I124))</f>
      </c>
      <c r="Z124" s="112"/>
      <c r="AA124" s="112"/>
      <c r="AB124" t="s" s="167">
        <f>A124</f>
        <v>392</v>
      </c>
      <c r="AC124" s="168">
        <f>G124</f>
        <v>4.7</v>
      </c>
      <c r="AD124" s="166">
        <v>8</v>
      </c>
      <c r="AE124" s="166">
        <v>0</v>
      </c>
      <c r="AF124" s="166">
        <v>0</v>
      </c>
      <c r="AG124" s="166">
        <v>2</v>
      </c>
      <c r="AH124" s="166">
        <v>0</v>
      </c>
      <c r="AI124" s="166">
        <v>0</v>
      </c>
      <c r="AJ124" s="166">
        <v>0</v>
      </c>
      <c r="AK124" s="112"/>
      <c r="AL124" t="s" s="173">
        <f>IF(V124="","",(V124*AD124))</f>
      </c>
      <c r="AM124" t="s" s="173">
        <f>IF(W124="","",(W124*AE124))</f>
      </c>
      <c r="AN124" t="s" s="173">
        <f>IF(V124="","",(V124*AF124))</f>
      </c>
      <c r="AO124" t="s" s="173">
        <f>IF(V124="","",(V124*AG124))</f>
      </c>
      <c r="AP124" t="s" s="173">
        <f>IF(V124="","",(V124*AH124))</f>
      </c>
      <c r="AQ124" t="s" s="173">
        <f>IF(V124="","",(V124*AI124))</f>
      </c>
      <c r="AR124" t="s" s="173">
        <f>IF(V124="","",(V124*AJ124))</f>
      </c>
      <c r="AS124" s="13"/>
      <c r="AT124" s="7"/>
    </row>
    <row r="125" ht="15" customHeight="1">
      <c r="A125" t="s" s="231">
        <v>393</v>
      </c>
      <c r="B125" s="232"/>
      <c r="C125" s="223"/>
      <c r="D125" t="s" s="224">
        <v>143</v>
      </c>
      <c r="E125" s="225">
        <v>4</v>
      </c>
      <c r="F125" t="s" s="226">
        <v>151</v>
      </c>
      <c r="G125" s="227">
        <v>4.77</v>
      </c>
      <c r="H125" s="228">
        <v>155.166666666667</v>
      </c>
      <c r="I125" s="228">
        <f>H125*1.2</f>
        <v>186.2</v>
      </c>
      <c r="J125" t="s" s="229">
        <v>64</v>
      </c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t="s" s="165">
        <f>IF(SUM(K125:U125)=0,"",SUM(K125:U125))</f>
      </c>
      <c r="W125" t="s" s="165">
        <f>IF(V125="","",(V125*E125))</f>
      </c>
      <c r="X125" t="s" s="165">
        <f>IF(V125="","",(V125*H125))</f>
      </c>
      <c r="Y125" t="s" s="230">
        <f>IF(V125="","",(V125*I125))</f>
      </c>
      <c r="Z125" s="112"/>
      <c r="AA125" s="112"/>
      <c r="AB125" t="s" s="167">
        <f>A125</f>
        <v>394</v>
      </c>
      <c r="AC125" s="168">
        <f>G125</f>
        <v>4.77</v>
      </c>
      <c r="AD125" s="166">
        <v>8</v>
      </c>
      <c r="AE125" s="166">
        <v>0</v>
      </c>
      <c r="AF125" s="166">
        <v>0</v>
      </c>
      <c r="AG125" s="166">
        <v>2</v>
      </c>
      <c r="AH125" s="166">
        <v>0</v>
      </c>
      <c r="AI125" s="166">
        <v>0</v>
      </c>
      <c r="AJ125" s="166">
        <v>0</v>
      </c>
      <c r="AK125" s="112"/>
      <c r="AL125" t="s" s="173">
        <f>IF(V125="","",(V125*AD125))</f>
      </c>
      <c r="AM125" t="s" s="173">
        <f>IF(W125="","",(W125*AE125))</f>
      </c>
      <c r="AN125" t="s" s="173">
        <f>IF(V125="","",(V125*AF125))</f>
      </c>
      <c r="AO125" t="s" s="173">
        <f>IF(V125="","",(V125*AG125))</f>
      </c>
      <c r="AP125" t="s" s="173">
        <f>IF(V125="","",(V125*AH125))</f>
      </c>
      <c r="AQ125" t="s" s="173">
        <f>IF(V125="","",(V125*AI125))</f>
      </c>
      <c r="AR125" t="s" s="173">
        <f>IF(V125="","",(V125*AJ125))</f>
      </c>
      <c r="AS125" s="13"/>
      <c r="AT125" s="7"/>
    </row>
    <row r="126" ht="15" customHeight="1">
      <c r="A126" t="s" s="231">
        <v>395</v>
      </c>
      <c r="B126" t="s" s="233">
        <v>147</v>
      </c>
      <c r="C126" s="223"/>
      <c r="D126" t="s" s="224">
        <v>143</v>
      </c>
      <c r="E126" s="225">
        <v>4</v>
      </c>
      <c r="F126" t="s" s="226">
        <v>151</v>
      </c>
      <c r="G126" s="227">
        <v>3.9</v>
      </c>
      <c r="H126" s="228">
        <v>135.375</v>
      </c>
      <c r="I126" s="228">
        <f>H126*1.2</f>
        <v>162.45</v>
      </c>
      <c r="J126" t="s" s="229">
        <v>64</v>
      </c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t="s" s="165">
        <f>IF(SUM(K126:U126)=0,"",SUM(K126:U126))</f>
      </c>
      <c r="W126" t="s" s="165">
        <f>IF(V126="","",(V126*E126))</f>
      </c>
      <c r="X126" t="s" s="165">
        <f>IF(V126="","",(V126*H126))</f>
      </c>
      <c r="Y126" t="s" s="230">
        <f>IF(V126="","",(V126*I126))</f>
      </c>
      <c r="Z126" s="112"/>
      <c r="AA126" s="112"/>
      <c r="AB126" t="s" s="167">
        <f>A126</f>
        <v>396</v>
      </c>
      <c r="AC126" s="168">
        <f>G126</f>
        <v>3.9</v>
      </c>
      <c r="AD126" s="166">
        <v>8</v>
      </c>
      <c r="AE126" s="166">
        <v>0</v>
      </c>
      <c r="AF126" s="166">
        <v>0</v>
      </c>
      <c r="AG126" s="166">
        <v>2</v>
      </c>
      <c r="AH126" s="166">
        <v>0</v>
      </c>
      <c r="AI126" s="166">
        <v>0</v>
      </c>
      <c r="AJ126" s="166">
        <v>0</v>
      </c>
      <c r="AK126" s="112"/>
      <c r="AL126" t="s" s="173">
        <f>IF(V126="","",(V126*AD126))</f>
      </c>
      <c r="AM126" t="s" s="173">
        <f>IF(W126="","",(W126*AE126))</f>
      </c>
      <c r="AN126" t="s" s="173">
        <f>IF(V126="","",(V126*AF126))</f>
      </c>
      <c r="AO126" t="s" s="173">
        <f>IF(V126="","",(V126*AG126))</f>
      </c>
      <c r="AP126" t="s" s="173">
        <f>IF(V126="","",(V126*AH126))</f>
      </c>
      <c r="AQ126" t="s" s="173">
        <f>IF(V126="","",(V126*AI126))</f>
      </c>
      <c r="AR126" t="s" s="173">
        <f>IF(V126="","",(V126*AJ126))</f>
      </c>
      <c r="AS126" s="13"/>
      <c r="AT126" s="7"/>
    </row>
    <row r="127" ht="15" customHeight="1">
      <c r="A127" t="s" s="231">
        <v>397</v>
      </c>
      <c r="B127" s="232"/>
      <c r="C127" s="223"/>
      <c r="D127" t="s" s="224">
        <v>143</v>
      </c>
      <c r="E127" s="225">
        <v>1</v>
      </c>
      <c r="F127" t="s" s="226">
        <v>185</v>
      </c>
      <c r="G127" s="227">
        <v>6</v>
      </c>
      <c r="H127" s="228">
        <v>198.708333333333</v>
      </c>
      <c r="I127" s="228">
        <f>H127*1.2</f>
        <v>238.45</v>
      </c>
      <c r="J127" t="s" s="229">
        <v>64</v>
      </c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t="s" s="165">
        <f>IF(SUM(K127:U127)=0,"",SUM(K127:U127))</f>
      </c>
      <c r="W127" t="s" s="165">
        <f>IF(V127="","",(V127*E127))</f>
      </c>
      <c r="X127" t="s" s="165">
        <f>IF(V127="","",(V127*H127))</f>
      </c>
      <c r="Y127" t="s" s="230">
        <f>IF(V127="","",(V127*I127))</f>
      </c>
      <c r="Z127" s="112"/>
      <c r="AA127" s="112"/>
      <c r="AB127" t="s" s="167">
        <f>A127</f>
        <v>398</v>
      </c>
      <c r="AC127" s="168">
        <f>G127</f>
        <v>6</v>
      </c>
      <c r="AD127" s="166">
        <v>21</v>
      </c>
      <c r="AE127" s="166">
        <v>0</v>
      </c>
      <c r="AF127" s="166">
        <v>0</v>
      </c>
      <c r="AG127" s="166">
        <v>0</v>
      </c>
      <c r="AH127" s="166">
        <v>0</v>
      </c>
      <c r="AI127" s="166">
        <v>0</v>
      </c>
      <c r="AJ127" s="166">
        <v>0</v>
      </c>
      <c r="AK127" s="112"/>
      <c r="AL127" t="s" s="173">
        <f>IF(V127="","",(V127*AD127))</f>
      </c>
      <c r="AM127" t="s" s="173">
        <f>IF(W127="","",(W127*AE127))</f>
      </c>
      <c r="AN127" t="s" s="173">
        <f>IF(V127="","",(V127*AF127))</f>
      </c>
      <c r="AO127" t="s" s="173">
        <f>IF(V127="","",(V127*AG127))</f>
      </c>
      <c r="AP127" t="s" s="173">
        <f>IF(V127="","",(V127*AH127))</f>
      </c>
      <c r="AQ127" t="s" s="173">
        <f>IF(V127="","",(V127*AI127))</f>
      </c>
      <c r="AR127" t="s" s="173">
        <f>IF(V127="","",(V127*AJ127))</f>
      </c>
      <c r="AS127" s="13"/>
      <c r="AT127" s="7"/>
    </row>
    <row r="128" ht="15" customHeight="1">
      <c r="A128" t="s" s="231">
        <v>399</v>
      </c>
      <c r="B128" t="s" s="233">
        <v>147</v>
      </c>
      <c r="C128" t="s" s="234">
        <v>168</v>
      </c>
      <c r="D128" t="s" s="224">
        <v>143</v>
      </c>
      <c r="E128" s="225">
        <v>1</v>
      </c>
      <c r="F128" t="s" s="226">
        <v>129</v>
      </c>
      <c r="G128" s="227">
        <v>2.02</v>
      </c>
      <c r="H128" s="228">
        <v>77.5833333333333</v>
      </c>
      <c r="I128" s="228">
        <f>H128*1.2</f>
        <v>93.09999999999999</v>
      </c>
      <c r="J128" t="s" s="229">
        <v>64</v>
      </c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t="s" s="165">
        <f>IF(SUM(K128:U128)=0,"",SUM(K128:U128))</f>
      </c>
      <c r="W128" t="s" s="165">
        <f>IF(V128="","",(V128*E128))</f>
      </c>
      <c r="X128" t="s" s="165">
        <f>IF(V128="","",(V128*H128))</f>
      </c>
      <c r="Y128" t="s" s="230">
        <f>IF(V128="","",(V128*I128))</f>
      </c>
      <c r="Z128" s="112"/>
      <c r="AA128" s="112"/>
      <c r="AB128" t="s" s="167">
        <f>A128</f>
        <v>400</v>
      </c>
      <c r="AC128" s="168">
        <f>G128</f>
        <v>2.02</v>
      </c>
      <c r="AD128" s="166">
        <v>8</v>
      </c>
      <c r="AE128" s="166">
        <v>0</v>
      </c>
      <c r="AF128" s="166">
        <v>0</v>
      </c>
      <c r="AG128" s="166">
        <v>0</v>
      </c>
      <c r="AH128" s="166">
        <v>0</v>
      </c>
      <c r="AI128" s="166">
        <v>0</v>
      </c>
      <c r="AJ128" s="166">
        <v>0</v>
      </c>
      <c r="AK128" s="112"/>
      <c r="AL128" t="s" s="173">
        <f>IF(V128="","",(V128*AD128))</f>
      </c>
      <c r="AM128" t="s" s="173">
        <f>IF(W128="","",(W128*AE128))</f>
      </c>
      <c r="AN128" t="s" s="173">
        <f>IF(V128="","",(V128*AF128))</f>
      </c>
      <c r="AO128" t="s" s="173">
        <f>IF(V128="","",(V128*AG128))</f>
      </c>
      <c r="AP128" t="s" s="173">
        <f>IF(V128="","",(V128*AH128))</f>
      </c>
      <c r="AQ128" t="s" s="173">
        <f>IF(V128="","",(V128*AI128))</f>
      </c>
      <c r="AR128" t="s" s="173">
        <f>IF(V128="","",(V128*AJ128))</f>
      </c>
      <c r="AS128" s="13"/>
      <c r="AT128" s="7"/>
    </row>
    <row r="129" ht="15" customHeight="1">
      <c r="A129" t="s" s="231">
        <v>401</v>
      </c>
      <c r="B129" s="232"/>
      <c r="C129" s="232"/>
      <c r="D129" t="s" s="224">
        <v>143</v>
      </c>
      <c r="E129" s="225">
        <v>3</v>
      </c>
      <c r="F129" t="s" s="226">
        <v>63</v>
      </c>
      <c r="G129" s="245">
        <f>5.32-1.33</f>
        <v>3.99</v>
      </c>
      <c r="H129" s="228">
        <v>131.416666666667</v>
      </c>
      <c r="I129" s="228">
        <f>H129*1.2</f>
        <v>157.7</v>
      </c>
      <c r="J129" t="s" s="229">
        <v>64</v>
      </c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t="s" s="165">
        <f>IF(SUM(K129:U129)=0,"",SUM(K129:U129))</f>
      </c>
      <c r="W129" t="s" s="165">
        <f>IF(V129="","",(V129*E129))</f>
      </c>
      <c r="X129" t="s" s="165">
        <f>IF(V129="","",(V129*H129))</f>
      </c>
      <c r="Y129" t="s" s="230">
        <f>IF(V129="","",(V129*I129))</f>
      </c>
      <c r="Z129" s="112"/>
      <c r="AA129" s="112"/>
      <c r="AB129" t="s" s="167">
        <f>A129</f>
        <v>402</v>
      </c>
      <c r="AC129" s="168">
        <f>G129</f>
        <v>3.99</v>
      </c>
      <c r="AD129" s="166">
        <v>14</v>
      </c>
      <c r="AE129" s="166">
        <v>0</v>
      </c>
      <c r="AF129" s="166">
        <v>0</v>
      </c>
      <c r="AG129" s="166">
        <v>0</v>
      </c>
      <c r="AH129" s="166">
        <v>0</v>
      </c>
      <c r="AI129" s="166">
        <v>0</v>
      </c>
      <c r="AJ129" s="166">
        <v>0</v>
      </c>
      <c r="AK129" s="112"/>
      <c r="AL129" t="s" s="173">
        <f>IF(V129="","",(V129*AD129))</f>
      </c>
      <c r="AM129" t="s" s="173">
        <f>IF(W129="","",(W129*AE129))</f>
      </c>
      <c r="AN129" t="s" s="173">
        <f>IF(V129="","",(V129*AF129))</f>
      </c>
      <c r="AO129" t="s" s="173">
        <f>IF(V129="","",(V129*AG129))</f>
      </c>
      <c r="AP129" t="s" s="173">
        <f>IF(V129="","",(V129*AH129))</f>
      </c>
      <c r="AQ129" t="s" s="173">
        <f>IF(V129="","",(V129*AI129))</f>
      </c>
      <c r="AR129" t="s" s="173">
        <f>IF(V129="","",(V129*AJ129))</f>
      </c>
      <c r="AS129" s="13"/>
      <c r="AT129" s="7"/>
    </row>
    <row r="130" ht="15" customHeight="1">
      <c r="A130" t="s" s="231">
        <v>403</v>
      </c>
      <c r="B130" s="232"/>
      <c r="C130" s="232"/>
      <c r="D130" t="s" s="224">
        <v>143</v>
      </c>
      <c r="E130" s="225">
        <v>1</v>
      </c>
      <c r="F130" t="s" s="226">
        <v>129</v>
      </c>
      <c r="G130" s="227">
        <v>3.3</v>
      </c>
      <c r="H130" s="228">
        <v>111.625</v>
      </c>
      <c r="I130" s="228">
        <f>H130*1.2</f>
        <v>133.95</v>
      </c>
      <c r="J130" t="s" s="229">
        <v>64</v>
      </c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t="s" s="165">
        <f>IF(SUM(K130:U130)=0,"",SUM(K130:U130))</f>
      </c>
      <c r="W130" t="s" s="165">
        <f>IF(V130="","",(V130*E130))</f>
      </c>
      <c r="X130" t="s" s="165">
        <f>IF(V130="","",(V130*H130))</f>
      </c>
      <c r="Y130" t="s" s="230">
        <f>IF(V130="","",(V130*I130))</f>
      </c>
      <c r="Z130" s="112"/>
      <c r="AA130" s="112"/>
      <c r="AB130" t="s" s="167">
        <f>A130</f>
        <v>404</v>
      </c>
      <c r="AC130" s="168">
        <f>G130</f>
        <v>3.3</v>
      </c>
      <c r="AD130" s="166">
        <v>5</v>
      </c>
      <c r="AE130" s="166">
        <v>0</v>
      </c>
      <c r="AF130" s="166">
        <v>0</v>
      </c>
      <c r="AG130" s="166">
        <v>0</v>
      </c>
      <c r="AH130" s="166">
        <v>0</v>
      </c>
      <c r="AI130" s="166">
        <v>0</v>
      </c>
      <c r="AJ130" s="166">
        <v>0</v>
      </c>
      <c r="AK130" s="112"/>
      <c r="AL130" t="s" s="173">
        <f>IF(V130="","",(V130*AD130))</f>
      </c>
      <c r="AM130" t="s" s="173">
        <f>IF(W130="","",(W130*AE130))</f>
      </c>
      <c r="AN130" t="s" s="173">
        <f>IF(V130="","",(V130*AF130))</f>
      </c>
      <c r="AO130" t="s" s="173">
        <f>IF(V130="","",(V130*AG130))</f>
      </c>
      <c r="AP130" t="s" s="173">
        <f>IF(V130="","",(V130*AH130))</f>
      </c>
      <c r="AQ130" t="s" s="173">
        <f>IF(V130="","",(V130*AI130))</f>
      </c>
      <c r="AR130" t="s" s="173">
        <f>IF(V130="","",(V130*AJ130))</f>
      </c>
      <c r="AS130" s="13"/>
      <c r="AT130" s="7"/>
    </row>
    <row r="131" ht="15" customHeight="1">
      <c r="A131" t="s" s="246">
        <v>128</v>
      </c>
      <c r="B131" s="247"/>
      <c r="C131" s="248"/>
      <c r="D131" t="s" s="249">
        <v>143</v>
      </c>
      <c r="E131" s="250">
        <v>1</v>
      </c>
      <c r="F131" t="s" s="251">
        <v>129</v>
      </c>
      <c r="G131" s="252">
        <v>2.5</v>
      </c>
      <c r="H131" s="228">
        <v>62.5416666666667</v>
      </c>
      <c r="I131" s="228">
        <f>H131*1.2</f>
        <v>75.05</v>
      </c>
      <c r="J131" t="s" s="253">
        <v>64</v>
      </c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t="s" s="165">
        <f>IF(SUM(K131:U131)=0,"",SUM(K131:U131))</f>
      </c>
      <c r="W131" t="s" s="165">
        <f>IF(V131="","",(V131*E131))</f>
      </c>
      <c r="X131" t="s" s="165">
        <f>IF(V131="","",(V131*H131))</f>
      </c>
      <c r="Y131" t="s" s="230">
        <f>IF(V131="","",(V131*I131))</f>
      </c>
      <c r="Z131" s="112"/>
      <c r="AA131" s="112"/>
      <c r="AB131" t="s" s="167">
        <f>A131</f>
        <v>405</v>
      </c>
      <c r="AC131" s="168">
        <f>G131</f>
        <v>2.5</v>
      </c>
      <c r="AD131" s="166">
        <v>5</v>
      </c>
      <c r="AE131" s="166">
        <v>0</v>
      </c>
      <c r="AF131" s="166">
        <v>0</v>
      </c>
      <c r="AG131" s="166">
        <v>0</v>
      </c>
      <c r="AH131" s="166">
        <v>0</v>
      </c>
      <c r="AI131" s="166">
        <v>0</v>
      </c>
      <c r="AJ131" s="166">
        <v>0</v>
      </c>
      <c r="AK131" s="112"/>
      <c r="AL131" t="s" s="173">
        <f>IF(V131="","",(V131*AD131))</f>
      </c>
      <c r="AM131" t="s" s="173">
        <f>IF(W131="","",(W131*AE131))</f>
      </c>
      <c r="AN131" t="s" s="173">
        <f>IF(V131="","",(V131*AF131))</f>
      </c>
      <c r="AO131" t="s" s="173">
        <f>IF(V131="","",(V131*AG131))</f>
      </c>
      <c r="AP131" t="s" s="173">
        <f>IF(V131="","",(V131*AH131))</f>
      </c>
      <c r="AQ131" t="s" s="173">
        <f>IF(V131="","",(V131*AI131))</f>
      </c>
      <c r="AR131" t="s" s="173">
        <f>IF(V131="","",(V131*AJ131))</f>
      </c>
      <c r="AS131" s="13"/>
      <c r="AT131" s="7"/>
    </row>
    <row r="132" ht="15" customHeight="1">
      <c r="A132" t="s" s="231">
        <v>406</v>
      </c>
      <c r="B132" s="232"/>
      <c r="C132" s="223"/>
      <c r="D132" t="s" s="224">
        <v>143</v>
      </c>
      <c r="E132" s="225">
        <v>3</v>
      </c>
      <c r="F132" t="s" s="226">
        <v>63</v>
      </c>
      <c r="G132" s="227">
        <v>2.168</v>
      </c>
      <c r="H132" s="228">
        <v>72.0416666666667</v>
      </c>
      <c r="I132" s="228">
        <f>H132*1.2</f>
        <v>86.45</v>
      </c>
      <c r="J132" t="s" s="229">
        <v>64</v>
      </c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t="s" s="165">
        <f>IF(SUM(K132:U132)=0,"",SUM(K132:U132))</f>
      </c>
      <c r="W132" t="s" s="165">
        <f>IF(V132="","",(V132*E132))</f>
      </c>
      <c r="X132" t="s" s="165">
        <f>IF(V132="","",(V132*H132))</f>
      </c>
      <c r="Y132" t="s" s="230">
        <f>IF(V132="","",(V132*I132))</f>
      </c>
      <c r="Z132" s="112"/>
      <c r="AA132" s="112"/>
      <c r="AB132" t="s" s="167">
        <f>A132</f>
        <v>407</v>
      </c>
      <c r="AC132" s="168">
        <f>G132</f>
        <v>2.168</v>
      </c>
      <c r="AD132" s="166">
        <v>11</v>
      </c>
      <c r="AE132" s="166">
        <v>0</v>
      </c>
      <c r="AF132" s="166">
        <v>0</v>
      </c>
      <c r="AG132" s="166">
        <v>0</v>
      </c>
      <c r="AH132" s="166">
        <v>0</v>
      </c>
      <c r="AI132" s="166">
        <v>0</v>
      </c>
      <c r="AJ132" s="166">
        <v>0</v>
      </c>
      <c r="AK132" s="112"/>
      <c r="AL132" t="s" s="173">
        <f>IF(V132="","",(V132*AD132))</f>
      </c>
      <c r="AM132" t="s" s="173">
        <f>IF(W132="","",(W132*AE132))</f>
      </c>
      <c r="AN132" t="s" s="173">
        <f>IF(V132="","",(V132*AF132))</f>
      </c>
      <c r="AO132" t="s" s="173">
        <f>IF(V132="","",(V132*AG132))</f>
      </c>
      <c r="AP132" t="s" s="173">
        <f>IF(V132="","",(V132*AH132))</f>
      </c>
      <c r="AQ132" t="s" s="173">
        <f>IF(V132="","",(V132*AI132))</f>
      </c>
      <c r="AR132" t="s" s="173">
        <f>IF(V132="","",(V132*AJ132))</f>
      </c>
      <c r="AS132" s="13"/>
      <c r="AT132" s="7"/>
    </row>
    <row r="133" ht="15" customHeight="1">
      <c r="A133" t="s" s="231">
        <v>408</v>
      </c>
      <c r="B133" t="s" s="233">
        <v>147</v>
      </c>
      <c r="C133" s="223"/>
      <c r="D133" t="s" s="224">
        <v>143</v>
      </c>
      <c r="E133" s="225">
        <v>3</v>
      </c>
      <c r="F133" t="s" s="226">
        <v>63</v>
      </c>
      <c r="G133" s="227">
        <v>2.168</v>
      </c>
      <c r="H133" s="228">
        <v>83.9166666666667</v>
      </c>
      <c r="I133" s="228">
        <f>H133*1.2</f>
        <v>100.7</v>
      </c>
      <c r="J133" t="s" s="229">
        <v>64</v>
      </c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t="s" s="165">
        <f>IF(SUM(K133:U133)=0,"",SUM(K133:U133))</f>
      </c>
      <c r="W133" t="s" s="165">
        <f>IF(V133="","",(V133*E133))</f>
      </c>
      <c r="X133" t="s" s="165">
        <f>IF(V133="","",(V133*H133))</f>
      </c>
      <c r="Y133" t="s" s="230">
        <f>IF(V133="","",(V133*I133))</f>
      </c>
      <c r="Z133" s="112"/>
      <c r="AA133" s="112"/>
      <c r="AB133" t="s" s="167">
        <f>A133</f>
        <v>409</v>
      </c>
      <c r="AC133" s="168">
        <f>G133</f>
        <v>2.168</v>
      </c>
      <c r="AD133" s="166">
        <v>11</v>
      </c>
      <c r="AE133" s="166">
        <v>0</v>
      </c>
      <c r="AF133" s="166">
        <v>0</v>
      </c>
      <c r="AG133" s="166">
        <v>0</v>
      </c>
      <c r="AH133" s="166">
        <v>0</v>
      </c>
      <c r="AI133" s="166">
        <v>0</v>
      </c>
      <c r="AJ133" s="166">
        <v>0</v>
      </c>
      <c r="AK133" s="112"/>
      <c r="AL133" t="s" s="173">
        <f>IF(V133="","",(V133*AD133))</f>
      </c>
      <c r="AM133" t="s" s="173">
        <f>IF(W133="","",(W133*AE133))</f>
      </c>
      <c r="AN133" t="s" s="173">
        <f>IF(V133="","",(V133*AF133))</f>
      </c>
      <c r="AO133" t="s" s="173">
        <f>IF(V133="","",(V133*AG133))</f>
      </c>
      <c r="AP133" t="s" s="173">
        <f>IF(V133="","",(V133*AH133))</f>
      </c>
      <c r="AQ133" t="s" s="173">
        <f>IF(V133="","",(V133*AI133))</f>
      </c>
      <c r="AR133" t="s" s="173">
        <f>IF(V133="","",(V133*AJ133))</f>
      </c>
      <c r="AS133" s="13"/>
      <c r="AT133" s="7"/>
    </row>
    <row r="134" ht="15" customHeight="1">
      <c r="A134" t="s" s="231">
        <v>410</v>
      </c>
      <c r="B134" s="232"/>
      <c r="C134" s="223"/>
      <c r="D134" t="s" s="224">
        <v>143</v>
      </c>
      <c r="E134" s="225">
        <v>2</v>
      </c>
      <c r="F134" t="s" s="226">
        <v>129</v>
      </c>
      <c r="G134" s="227">
        <v>4.08</v>
      </c>
      <c r="H134" s="228">
        <v>138.541666666667</v>
      </c>
      <c r="I134" s="228">
        <f>H134*1.2</f>
        <v>166.25</v>
      </c>
      <c r="J134" t="s" s="229">
        <v>64</v>
      </c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t="s" s="165">
        <f>IF(SUM(K134:U134)=0,"",SUM(K134:U134))</f>
      </c>
      <c r="W134" t="s" s="165">
        <f>IF(V134="","",(V134*E134))</f>
      </c>
      <c r="X134" t="s" s="165">
        <f>IF(V134="","",(V134*H134))</f>
      </c>
      <c r="Y134" t="s" s="230">
        <f>IF(V134="","",(V134*I134))</f>
      </c>
      <c r="Z134" s="112"/>
      <c r="AA134" s="112"/>
      <c r="AB134" t="s" s="167">
        <f>A134</f>
        <v>411</v>
      </c>
      <c r="AC134" s="168">
        <f>G134</f>
        <v>4.08</v>
      </c>
      <c r="AD134" s="166">
        <v>9</v>
      </c>
      <c r="AE134" s="166">
        <v>0</v>
      </c>
      <c r="AF134" s="166">
        <v>0</v>
      </c>
      <c r="AG134" s="166">
        <v>2</v>
      </c>
      <c r="AH134" s="166">
        <v>0</v>
      </c>
      <c r="AI134" s="166">
        <v>0</v>
      </c>
      <c r="AJ134" s="166">
        <v>0</v>
      </c>
      <c r="AK134" s="112"/>
      <c r="AL134" t="s" s="173">
        <f>IF(V134="","",(V134*AD134))</f>
      </c>
      <c r="AM134" t="s" s="173">
        <f>IF(W134="","",(W134*AE134))</f>
      </c>
      <c r="AN134" t="s" s="173">
        <f>IF(V134="","",(V134*AF134))</f>
      </c>
      <c r="AO134" t="s" s="173">
        <f>IF(V134="","",(V134*AG134))</f>
      </c>
      <c r="AP134" t="s" s="173">
        <f>IF(V134="","",(V134*AH134))</f>
      </c>
      <c r="AQ134" t="s" s="173">
        <f>IF(V134="","",(V134*AI134))</f>
      </c>
      <c r="AR134" t="s" s="173">
        <f>IF(V134="","",(V134*AJ134))</f>
      </c>
      <c r="AS134" s="13"/>
      <c r="AT134" s="7"/>
    </row>
    <row r="135" ht="15" customHeight="1">
      <c r="A135" t="s" s="231">
        <v>412</v>
      </c>
      <c r="B135" s="232"/>
      <c r="C135" s="232"/>
      <c r="D135" t="s" s="224">
        <v>143</v>
      </c>
      <c r="E135" s="225">
        <v>1</v>
      </c>
      <c r="F135" t="s" s="226">
        <v>185</v>
      </c>
      <c r="G135" s="227">
        <v>3.235</v>
      </c>
      <c r="H135" s="228">
        <v>106.875</v>
      </c>
      <c r="I135" s="228">
        <f>H135*1.2</f>
        <v>128.25</v>
      </c>
      <c r="J135" t="s" s="229">
        <v>64</v>
      </c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t="s" s="165">
        <f>IF(SUM(K135:U135)=0,"",SUM(K135:U135))</f>
      </c>
      <c r="W135" t="s" s="165">
        <f>IF(V135="","",(V135*E135))</f>
      </c>
      <c r="X135" t="s" s="165">
        <f>IF(V135="","",(V135*H135))</f>
      </c>
      <c r="Y135" t="s" s="230">
        <f>IF(V135="","",(V135*I135))</f>
      </c>
      <c r="Z135" s="112"/>
      <c r="AA135" s="112"/>
      <c r="AB135" t="s" s="167">
        <f>A135</f>
        <v>413</v>
      </c>
      <c r="AC135" s="168">
        <f>G135</f>
        <v>3.235</v>
      </c>
      <c r="AD135" s="166">
        <v>8</v>
      </c>
      <c r="AE135" s="166">
        <v>0</v>
      </c>
      <c r="AF135" s="166">
        <v>0</v>
      </c>
      <c r="AG135" s="166">
        <v>0</v>
      </c>
      <c r="AH135" s="166">
        <v>0</v>
      </c>
      <c r="AI135" s="166">
        <v>0</v>
      </c>
      <c r="AJ135" s="166">
        <v>0</v>
      </c>
      <c r="AK135" s="112"/>
      <c r="AL135" t="s" s="173">
        <f>IF(V135="","",(V135*AD135))</f>
      </c>
      <c r="AM135" t="s" s="173">
        <f>IF(W135="","",(W135*AE135))</f>
      </c>
      <c r="AN135" t="s" s="173">
        <f>IF(V135="","",(V135*AF135))</f>
      </c>
      <c r="AO135" t="s" s="173">
        <f>IF(V135="","",(V135*AG135))</f>
      </c>
      <c r="AP135" t="s" s="173">
        <f>IF(V135="","",(V135*AH135))</f>
      </c>
      <c r="AQ135" t="s" s="173">
        <f>IF(V135="","",(V135*AI135))</f>
      </c>
      <c r="AR135" t="s" s="173">
        <f>IF(V135="","",(V135*AJ135))</f>
      </c>
      <c r="AS135" s="13"/>
      <c r="AT135" s="7"/>
    </row>
    <row r="136" ht="14.25" customHeight="1">
      <c r="A136" t="s" s="231">
        <v>414</v>
      </c>
      <c r="B136" s="232"/>
      <c r="C136" s="232"/>
      <c r="D136" t="s" s="224">
        <v>143</v>
      </c>
      <c r="E136" s="225">
        <v>1</v>
      </c>
      <c r="F136" t="s" s="226">
        <v>185</v>
      </c>
      <c r="G136" s="227">
        <v>3.235</v>
      </c>
      <c r="H136" s="228">
        <v>125.083333333333</v>
      </c>
      <c r="I136" s="228">
        <f>H136*1.2</f>
        <v>150.1</v>
      </c>
      <c r="J136" t="s" s="229">
        <v>64</v>
      </c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t="s" s="165">
        <f>IF(SUM(K136:U136)=0,"",SUM(K136:U136))</f>
      </c>
      <c r="W136" t="s" s="165">
        <f>IF(V136="","",(V136*E136))</f>
      </c>
      <c r="X136" t="s" s="165">
        <f>IF(V136="","",(V136*H136))</f>
      </c>
      <c r="Y136" t="s" s="230">
        <f>IF(V136="","",(V136*I136))</f>
      </c>
      <c r="Z136" s="112"/>
      <c r="AA136" s="112"/>
      <c r="AB136" t="s" s="167">
        <f>A136</f>
        <v>415</v>
      </c>
      <c r="AC136" s="168">
        <f>G136</f>
        <v>3.235</v>
      </c>
      <c r="AD136" s="166">
        <v>8</v>
      </c>
      <c r="AE136" s="166">
        <v>0</v>
      </c>
      <c r="AF136" s="166">
        <v>0</v>
      </c>
      <c r="AG136" s="166">
        <v>0</v>
      </c>
      <c r="AH136" s="166">
        <v>0</v>
      </c>
      <c r="AI136" s="166">
        <v>0</v>
      </c>
      <c r="AJ136" s="166">
        <v>0</v>
      </c>
      <c r="AK136" s="112"/>
      <c r="AL136" t="s" s="173">
        <f>IF(V136="","",(V136*AD136))</f>
      </c>
      <c r="AM136" t="s" s="173">
        <f>IF(W136="","",(W136*AE136))</f>
      </c>
      <c r="AN136" t="s" s="173">
        <f>IF(V136="","",(V136*AF136))</f>
      </c>
      <c r="AO136" t="s" s="173">
        <f>IF(V136="","",(V136*AG136))</f>
      </c>
      <c r="AP136" t="s" s="173">
        <f>IF(V136="","",(V136*AH136))</f>
      </c>
      <c r="AQ136" t="s" s="173">
        <f>IF(V136="","",(V136*AI136))</f>
      </c>
      <c r="AR136" t="s" s="173">
        <f>IF(V136="","",(V136*AJ136))</f>
      </c>
      <c r="AS136" s="13"/>
      <c r="AT136" s="7"/>
    </row>
    <row r="137" ht="15" customHeight="1">
      <c r="A137" t="s" s="231">
        <v>416</v>
      </c>
      <c r="B137" s="232"/>
      <c r="C137" s="232"/>
      <c r="D137" t="s" s="224">
        <v>143</v>
      </c>
      <c r="E137" s="225">
        <v>2</v>
      </c>
      <c r="F137" t="s" s="226">
        <v>129</v>
      </c>
      <c r="G137" s="227">
        <v>3.855</v>
      </c>
      <c r="H137" s="228">
        <v>132.208333333333</v>
      </c>
      <c r="I137" s="228">
        <f>H137*1.2</f>
        <v>158.65</v>
      </c>
      <c r="J137" t="s" s="229">
        <v>64</v>
      </c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t="s" s="165">
        <f>IF(SUM(K137:U137)=0,"",SUM(K137:U137))</f>
      </c>
      <c r="W137" t="s" s="165">
        <f>IF(V137="","",(V137*E137))</f>
      </c>
      <c r="X137" t="s" s="165">
        <f>IF(V137="","",(V137*H137))</f>
      </c>
      <c r="Y137" t="s" s="230">
        <f>IF(V137="","",(V137*I137))</f>
      </c>
      <c r="Z137" s="112"/>
      <c r="AA137" s="112"/>
      <c r="AB137" t="s" s="167">
        <f>A137</f>
        <v>417</v>
      </c>
      <c r="AC137" s="168">
        <f>G137</f>
        <v>3.855</v>
      </c>
      <c r="AD137" s="166">
        <v>11</v>
      </c>
      <c r="AE137" s="166">
        <v>0</v>
      </c>
      <c r="AF137" s="166">
        <v>0</v>
      </c>
      <c r="AG137" s="166">
        <v>0</v>
      </c>
      <c r="AH137" s="166">
        <v>0</v>
      </c>
      <c r="AI137" s="166">
        <v>0</v>
      </c>
      <c r="AJ137" s="166">
        <v>0</v>
      </c>
      <c r="AK137" s="112"/>
      <c r="AL137" t="s" s="173">
        <f>IF(V137="","",(V137*AD137))</f>
      </c>
      <c r="AM137" t="s" s="173">
        <f>IF(W137="","",(W137*AE137))</f>
      </c>
      <c r="AN137" t="s" s="173">
        <f>IF(V137="","",(V137*AF137))</f>
      </c>
      <c r="AO137" t="s" s="173">
        <f>IF(V137="","",(V137*AG137))</f>
      </c>
      <c r="AP137" t="s" s="173">
        <f>IF(V137="","",(V137*AH137))</f>
      </c>
      <c r="AQ137" t="s" s="173">
        <f>IF(V137="","",(V137*AI137))</f>
      </c>
      <c r="AR137" t="s" s="173">
        <f>IF(V137="","",(V137*AJ137))</f>
      </c>
      <c r="AS137" s="13"/>
      <c r="AT137" s="7"/>
    </row>
    <row r="138" ht="15" customHeight="1">
      <c r="A138" t="s" s="254">
        <v>418</v>
      </c>
      <c r="B138" t="s" s="255">
        <v>419</v>
      </c>
      <c r="C138" t="s" s="234">
        <v>242</v>
      </c>
      <c r="D138" t="s" s="224">
        <v>143</v>
      </c>
      <c r="E138" s="225">
        <v>1</v>
      </c>
      <c r="F138" t="s" s="226">
        <v>129</v>
      </c>
      <c r="G138" s="227">
        <v>2.111</v>
      </c>
      <c r="H138" s="228">
        <v>88.6666666666667</v>
      </c>
      <c r="I138" s="228">
        <f>H138*1.2</f>
        <v>106.4</v>
      </c>
      <c r="J138" t="s" s="229">
        <v>64</v>
      </c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t="s" s="165">
        <f>IF(SUM(K138:U138)=0,"",SUM(K138:U138))</f>
      </c>
      <c r="W138" t="s" s="165">
        <f>IF(V138="","",(V138*E138))</f>
      </c>
      <c r="X138" t="s" s="165">
        <f>IF(V138="","",(V138*H138))</f>
      </c>
      <c r="Y138" t="s" s="230">
        <f>IF(V138="","",(V138*I138))</f>
      </c>
      <c r="Z138" s="112"/>
      <c r="AA138" s="112"/>
      <c r="AB138" t="s" s="167">
        <f>A138</f>
        <v>420</v>
      </c>
      <c r="AC138" s="168">
        <f>G138</f>
        <v>2.111</v>
      </c>
      <c r="AD138" s="166">
        <v>6</v>
      </c>
      <c r="AE138" s="166">
        <v>0</v>
      </c>
      <c r="AF138" s="166">
        <v>0</v>
      </c>
      <c r="AG138" s="166">
        <v>0</v>
      </c>
      <c r="AH138" s="166">
        <v>0</v>
      </c>
      <c r="AI138" s="166">
        <v>0</v>
      </c>
      <c r="AJ138" s="166">
        <v>0</v>
      </c>
      <c r="AK138" s="112"/>
      <c r="AL138" t="s" s="173">
        <f>IF(V138="","",(V138*AD138))</f>
      </c>
      <c r="AM138" t="s" s="173">
        <f>IF(W138="","",(W138*AE138))</f>
      </c>
      <c r="AN138" t="s" s="173">
        <f>IF(V138="","",(V138*AF138))</f>
      </c>
      <c r="AO138" t="s" s="173">
        <f>IF(V138="","",(V138*AG138))</f>
      </c>
      <c r="AP138" t="s" s="173">
        <f>IF(V138="","",(V138*AH138))</f>
      </c>
      <c r="AQ138" t="s" s="173">
        <f>IF(V138="","",(V138*AI138))</f>
      </c>
      <c r="AR138" t="s" s="173">
        <f>IF(V138="","",(V138*AJ138))</f>
      </c>
      <c r="AS138" s="13"/>
      <c r="AT138" s="7"/>
    </row>
    <row r="139" ht="15" customHeight="1">
      <c r="A139" t="s" s="254">
        <v>421</v>
      </c>
      <c r="B139" t="s" s="255">
        <v>419</v>
      </c>
      <c r="C139" t="s" s="234">
        <v>200</v>
      </c>
      <c r="D139" t="s" s="224">
        <v>143</v>
      </c>
      <c r="E139" s="225">
        <v>1</v>
      </c>
      <c r="F139" t="s" s="226">
        <v>63</v>
      </c>
      <c r="G139" s="227">
        <v>0.63</v>
      </c>
      <c r="H139" s="228">
        <v>33.25</v>
      </c>
      <c r="I139" s="228">
        <f>H139*1.2</f>
        <v>39.9</v>
      </c>
      <c r="J139" t="s" s="229">
        <v>64</v>
      </c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t="s" s="165">
        <f>IF(SUM(K139:U139)=0,"",SUM(K139:U139))</f>
      </c>
      <c r="W139" t="s" s="165">
        <f>IF(V139="","",(V139*E139))</f>
      </c>
      <c r="X139" t="s" s="165">
        <f>IF(V139="","",(V139*H139))</f>
      </c>
      <c r="Y139" t="s" s="230">
        <f>IF(V139="","",(V139*I139))</f>
      </c>
      <c r="Z139" s="112"/>
      <c r="AA139" s="112"/>
      <c r="AB139" t="s" s="167">
        <f>A139</f>
        <v>422</v>
      </c>
      <c r="AC139" s="168">
        <f>G139</f>
        <v>0.63</v>
      </c>
      <c r="AD139" s="166">
        <v>4</v>
      </c>
      <c r="AE139" s="166">
        <v>0</v>
      </c>
      <c r="AF139" s="166">
        <v>0</v>
      </c>
      <c r="AG139" s="166">
        <v>0</v>
      </c>
      <c r="AH139" s="166">
        <v>0</v>
      </c>
      <c r="AI139" s="166">
        <v>0</v>
      </c>
      <c r="AJ139" s="166">
        <v>0</v>
      </c>
      <c r="AK139" s="112"/>
      <c r="AL139" t="s" s="173">
        <f>IF(V139="","",(V139*AD139))</f>
      </c>
      <c r="AM139" t="s" s="173">
        <f>IF(W139="","",(W139*AE139))</f>
      </c>
      <c r="AN139" t="s" s="173">
        <f>IF(V139="","",(V139*AF139))</f>
      </c>
      <c r="AO139" t="s" s="173">
        <f>IF(V139="","",(V139*AG139))</f>
      </c>
      <c r="AP139" t="s" s="173">
        <f>IF(V139="","",(V139*AH139))</f>
      </c>
      <c r="AQ139" t="s" s="173">
        <f>IF(V139="","",(V139*AI139))</f>
      </c>
      <c r="AR139" t="s" s="173">
        <f>IF(V139="","",(V139*AJ139))</f>
      </c>
      <c r="AS139" s="13"/>
      <c r="AT139" s="7"/>
    </row>
    <row r="140" ht="15" customHeight="1">
      <c r="A140" t="s" s="254">
        <v>423</v>
      </c>
      <c r="B140" t="s" s="255">
        <v>419</v>
      </c>
      <c r="C140" t="s" s="234">
        <v>200</v>
      </c>
      <c r="D140" t="s" s="224">
        <v>143</v>
      </c>
      <c r="E140" s="225">
        <v>1</v>
      </c>
      <c r="F140" t="s" s="226">
        <v>129</v>
      </c>
      <c r="G140" s="227">
        <v>3.72</v>
      </c>
      <c r="H140" s="228">
        <v>132.208333333333</v>
      </c>
      <c r="I140" s="228">
        <f>H140*1.2</f>
        <v>158.65</v>
      </c>
      <c r="J140" t="s" s="229">
        <v>64</v>
      </c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t="s" s="165">
        <f>IF(SUM(K140:U140)=0,"",SUM(K140:U140))</f>
      </c>
      <c r="W140" t="s" s="165">
        <f>IF(V140="","",(V140*E140))</f>
      </c>
      <c r="X140" t="s" s="165">
        <f>IF(V140="","",(V140*H140))</f>
      </c>
      <c r="Y140" t="s" s="230">
        <f>IF(V140="","",(V140*I140))</f>
      </c>
      <c r="Z140" s="112"/>
      <c r="AA140" s="112"/>
      <c r="AB140" t="s" s="167">
        <f>A140</f>
        <v>424</v>
      </c>
      <c r="AC140" s="168">
        <f>G140</f>
        <v>3.72</v>
      </c>
      <c r="AD140" s="166">
        <v>7</v>
      </c>
      <c r="AE140" s="166">
        <v>0</v>
      </c>
      <c r="AF140" s="166">
        <v>0</v>
      </c>
      <c r="AG140" s="166">
        <v>0</v>
      </c>
      <c r="AH140" s="166">
        <v>0</v>
      </c>
      <c r="AI140" s="166">
        <v>0</v>
      </c>
      <c r="AJ140" s="166">
        <v>0</v>
      </c>
      <c r="AK140" s="112"/>
      <c r="AL140" t="s" s="173">
        <f>IF(V140="","",(V140*AD140))</f>
      </c>
      <c r="AM140" t="s" s="173">
        <f>IF(W140="","",(W140*AE140))</f>
      </c>
      <c r="AN140" t="s" s="173">
        <f>IF(V140="","",(V140*AF140))</f>
      </c>
      <c r="AO140" t="s" s="173">
        <f>IF(V140="","",(V140*AG140))</f>
      </c>
      <c r="AP140" t="s" s="173">
        <f>IF(V140="","",(V140*AH140))</f>
      </c>
      <c r="AQ140" t="s" s="173">
        <f>IF(V140="","",(V140*AI140))</f>
      </c>
      <c r="AR140" t="s" s="173">
        <f>IF(V140="","",(V140*AJ140))</f>
      </c>
      <c r="AS140" s="13"/>
      <c r="AT140" s="7"/>
    </row>
    <row r="141" ht="15" customHeight="1">
      <c r="A141" t="s" s="254">
        <v>425</v>
      </c>
      <c r="B141" t="s" s="255">
        <v>419</v>
      </c>
      <c r="C141" t="s" s="236">
        <v>224</v>
      </c>
      <c r="D141" t="s" s="224">
        <v>143</v>
      </c>
      <c r="E141" s="225">
        <v>1</v>
      </c>
      <c r="F141" t="s" s="226">
        <v>129</v>
      </c>
      <c r="G141" s="227">
        <v>1.5</v>
      </c>
      <c r="H141" s="228">
        <v>85.5</v>
      </c>
      <c r="I141" s="228">
        <f>H141*1.2</f>
        <v>102.6</v>
      </c>
      <c r="J141" t="s" s="229">
        <v>64</v>
      </c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t="s" s="165">
        <f>IF(SUM(K141:U141)=0,"",SUM(K141:U141))</f>
      </c>
      <c r="W141" t="s" s="165">
        <f>IF(V141="","",(V141*E141))</f>
      </c>
      <c r="X141" t="s" s="165">
        <f>IF(V141="","",(V141*H141))</f>
      </c>
      <c r="Y141" t="s" s="230">
        <f>IF(V141="","",(V141*I141))</f>
      </c>
      <c r="Z141" s="112"/>
      <c r="AA141" s="112"/>
      <c r="AB141" t="s" s="167">
        <f>A141</f>
        <v>426</v>
      </c>
      <c r="AC141" s="168">
        <f>G141</f>
        <v>1.5</v>
      </c>
      <c r="AD141" s="166">
        <v>6</v>
      </c>
      <c r="AE141" s="166">
        <v>0</v>
      </c>
      <c r="AF141" s="166">
        <v>0</v>
      </c>
      <c r="AG141" s="166">
        <v>0</v>
      </c>
      <c r="AH141" s="166">
        <v>0</v>
      </c>
      <c r="AI141" s="166">
        <v>0</v>
      </c>
      <c r="AJ141" s="166">
        <v>0</v>
      </c>
      <c r="AK141" s="112"/>
      <c r="AL141" t="s" s="173">
        <f>IF(V141="","",(V141*AD141))</f>
      </c>
      <c r="AM141" t="s" s="173">
        <f>IF(W141="","",(W141*AE141))</f>
      </c>
      <c r="AN141" t="s" s="173">
        <f>IF(V141="","",(V141*AF141))</f>
      </c>
      <c r="AO141" t="s" s="173">
        <f>IF(V141="","",(V141*AG141))</f>
      </c>
      <c r="AP141" t="s" s="173">
        <f>IF(V141="","",(V141*AH141))</f>
      </c>
      <c r="AQ141" t="s" s="173">
        <f>IF(V141="","",(V141*AI141))</f>
      </c>
      <c r="AR141" t="s" s="173">
        <f>IF(V141="","",(V141*AJ141))</f>
      </c>
      <c r="AS141" s="13"/>
      <c r="AT141" s="7"/>
    </row>
    <row r="142" ht="15" customHeight="1">
      <c r="A142" t="s" s="231">
        <v>427</v>
      </c>
      <c r="B142" s="232"/>
      <c r="C142" t="s" s="235">
        <v>170</v>
      </c>
      <c r="D142" t="s" s="224">
        <v>143</v>
      </c>
      <c r="E142" s="225">
        <v>1</v>
      </c>
      <c r="F142" t="s" s="226">
        <v>129</v>
      </c>
      <c r="G142" s="227">
        <v>2.53</v>
      </c>
      <c r="H142" s="228">
        <v>91.8333333333333</v>
      </c>
      <c r="I142" s="228">
        <f>H142*1.2</f>
        <v>110.2</v>
      </c>
      <c r="J142" t="s" s="229">
        <v>64</v>
      </c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t="s" s="165">
        <f>IF(SUM(K142:U142)=0,"",SUM(K142:U142))</f>
      </c>
      <c r="W142" t="s" s="165">
        <f>IF(V142="","",(V142*E142))</f>
      </c>
      <c r="X142" t="s" s="165">
        <f>IF(V142="","",(V142*H142))</f>
      </c>
      <c r="Y142" t="s" s="230">
        <f>IF(V142="","",(V142*I142))</f>
      </c>
      <c r="Z142" s="112"/>
      <c r="AA142" s="112"/>
      <c r="AB142" t="s" s="167">
        <f>A142</f>
        <v>428</v>
      </c>
      <c r="AC142" s="168">
        <f>G142</f>
        <v>2.53</v>
      </c>
      <c r="AD142" s="166">
        <v>4</v>
      </c>
      <c r="AE142" s="166">
        <v>0</v>
      </c>
      <c r="AF142" s="166">
        <v>0</v>
      </c>
      <c r="AG142" s="166">
        <v>0</v>
      </c>
      <c r="AH142" s="166">
        <v>0</v>
      </c>
      <c r="AI142" s="166">
        <v>0</v>
      </c>
      <c r="AJ142" s="166">
        <v>1</v>
      </c>
      <c r="AK142" s="112"/>
      <c r="AL142" t="s" s="173">
        <f>IF(V142="","",(V142*AD142))</f>
      </c>
      <c r="AM142" t="s" s="173">
        <f>IF(W142="","",(W142*AE142))</f>
      </c>
      <c r="AN142" t="s" s="173">
        <f>IF(V142="","",(V142*AF142))</f>
      </c>
      <c r="AO142" t="s" s="173">
        <f>IF(V142="","",(V142*AG142))</f>
      </c>
      <c r="AP142" t="s" s="173">
        <f>IF(V142="","",(V142*AH142))</f>
      </c>
      <c r="AQ142" t="s" s="173">
        <f>IF(V142="","",(V142*AI142))</f>
      </c>
      <c r="AR142" t="s" s="173">
        <f>IF(V142="","",(V142*AJ142))</f>
      </c>
      <c r="AS142" s="13"/>
      <c r="AT142" s="7"/>
    </row>
    <row r="143" ht="15" customHeight="1">
      <c r="A143" t="s" s="254">
        <v>429</v>
      </c>
      <c r="B143" t="s" s="255">
        <v>419</v>
      </c>
      <c r="C143" t="s" s="237">
        <v>227</v>
      </c>
      <c r="D143" t="s" s="224">
        <v>143</v>
      </c>
      <c r="E143" s="225">
        <v>1</v>
      </c>
      <c r="F143" t="s" s="226">
        <v>129</v>
      </c>
      <c r="G143" s="227">
        <v>2.4</v>
      </c>
      <c r="H143" s="228">
        <v>110.83</v>
      </c>
      <c r="I143" s="228">
        <f>H143*1.2</f>
        <v>132.996</v>
      </c>
      <c r="J143" t="s" s="229">
        <v>64</v>
      </c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t="s" s="165">
        <f>IF(SUM(K143:U143)=0,"",SUM(K143:U143))</f>
      </c>
      <c r="W143" t="s" s="165">
        <f>IF(V143="","",(V143*E143))</f>
      </c>
      <c r="X143" t="s" s="165">
        <f>IF(V143="","",(V143*H143))</f>
      </c>
      <c r="Y143" t="s" s="230">
        <f>IF(V143="","",(V143*I143))</f>
      </c>
      <c r="Z143" s="112"/>
      <c r="AA143" s="112"/>
      <c r="AB143" t="s" s="167">
        <f>A143</f>
        <v>430</v>
      </c>
      <c r="AC143" s="168">
        <f>G143</f>
        <v>2.4</v>
      </c>
      <c r="AD143" s="166">
        <v>6</v>
      </c>
      <c r="AE143" s="166">
        <v>0</v>
      </c>
      <c r="AF143" s="166">
        <v>0</v>
      </c>
      <c r="AG143" s="166">
        <v>0</v>
      </c>
      <c r="AH143" s="166">
        <v>0</v>
      </c>
      <c r="AI143" s="166">
        <v>0</v>
      </c>
      <c r="AJ143" s="166">
        <v>0</v>
      </c>
      <c r="AK143" s="112"/>
      <c r="AL143" t="s" s="173">
        <f>IF(V143="","",(V143*AD143))</f>
      </c>
      <c r="AM143" t="s" s="173">
        <f>IF(W143="","",(W143*AE143))</f>
      </c>
      <c r="AN143" t="s" s="173">
        <f>IF(V143="","",(V143*AF143))</f>
      </c>
      <c r="AO143" t="s" s="173">
        <f>IF(V143="","",(V143*AG143))</f>
      </c>
      <c r="AP143" t="s" s="173">
        <f>IF(V143="","",(V143*AH143))</f>
      </c>
      <c r="AQ143" t="s" s="173">
        <f>IF(V143="","",(V143*AI143))</f>
      </c>
      <c r="AR143" t="s" s="173">
        <f>IF(V143="","",(V143*AJ143))</f>
      </c>
      <c r="AS143" s="13"/>
      <c r="AT143" s="7"/>
    </row>
    <row r="144" ht="15" customHeight="1">
      <c r="A144" t="s" s="231">
        <v>431</v>
      </c>
      <c r="B144" s="232"/>
      <c r="C144" s="232"/>
      <c r="D144" t="s" s="224">
        <v>143</v>
      </c>
      <c r="E144" s="225">
        <v>1</v>
      </c>
      <c r="F144" t="s" s="226">
        <v>129</v>
      </c>
      <c r="G144" s="227">
        <v>2.04</v>
      </c>
      <c r="H144" s="228">
        <v>69.6666666666667</v>
      </c>
      <c r="I144" s="228">
        <f>H144*1.2</f>
        <v>83.59999999999999</v>
      </c>
      <c r="J144" t="s" s="229">
        <v>64</v>
      </c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t="s" s="165">
        <f>IF(SUM(K144:U144)=0,"",SUM(K144:U144))</f>
      </c>
      <c r="W144" t="s" s="165">
        <f>IF(V144="","",(V144*E144))</f>
      </c>
      <c r="X144" t="s" s="165">
        <f>IF(V144="","",(V144*H144))</f>
      </c>
      <c r="Y144" t="s" s="230">
        <f>IF(V144="","",(V144*I144))</f>
      </c>
      <c r="Z144" s="112"/>
      <c r="AA144" s="112"/>
      <c r="AB144" t="s" s="167">
        <f>A144</f>
        <v>432</v>
      </c>
      <c r="AC144" s="168">
        <f>G144</f>
        <v>2.04</v>
      </c>
      <c r="AD144" s="166">
        <v>5</v>
      </c>
      <c r="AE144" s="166">
        <v>0</v>
      </c>
      <c r="AF144" s="166">
        <v>0</v>
      </c>
      <c r="AG144" s="166">
        <v>0</v>
      </c>
      <c r="AH144" s="166">
        <v>0</v>
      </c>
      <c r="AI144" s="166">
        <v>0</v>
      </c>
      <c r="AJ144" s="166">
        <v>0</v>
      </c>
      <c r="AK144" s="112"/>
      <c r="AL144" t="s" s="173">
        <f>IF(V144="","",(V144*AD144))</f>
      </c>
      <c r="AM144" t="s" s="173">
        <f>IF(W144="","",(W144*AE144))</f>
      </c>
      <c r="AN144" t="s" s="173">
        <f>IF(V144="","",(V144*AF144))</f>
      </c>
      <c r="AO144" t="s" s="173">
        <f>IF(V144="","",(V144*AG144))</f>
      </c>
      <c r="AP144" t="s" s="173">
        <f>IF(V144="","",(V144*AH144))</f>
      </c>
      <c r="AQ144" t="s" s="173">
        <f>IF(V144="","",(V144*AI144))</f>
      </c>
      <c r="AR144" t="s" s="173">
        <f>IF(V144="","",(V144*AJ144))</f>
      </c>
      <c r="AS144" s="13"/>
      <c r="AT144" s="7"/>
    </row>
    <row r="145" ht="15" customHeight="1">
      <c r="A145" t="s" s="231">
        <v>433</v>
      </c>
      <c r="B145" t="s" s="233">
        <v>147</v>
      </c>
      <c r="C145" s="232"/>
      <c r="D145" t="s" s="224">
        <v>143</v>
      </c>
      <c r="E145" s="225">
        <v>1</v>
      </c>
      <c r="F145" t="s" s="226">
        <v>129</v>
      </c>
      <c r="G145" s="227">
        <v>2.04</v>
      </c>
      <c r="H145" s="228">
        <v>72.0416666666667</v>
      </c>
      <c r="I145" s="228">
        <f>H145*1.2</f>
        <v>86.45</v>
      </c>
      <c r="J145" t="s" s="229">
        <v>64</v>
      </c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t="s" s="165">
        <f>IF(SUM(K145:U145)=0,"",SUM(K145:U145))</f>
      </c>
      <c r="W145" t="s" s="165">
        <f>IF(V145="","",(V145*E145))</f>
      </c>
      <c r="X145" t="s" s="165">
        <f>IF(V145="","",(V145*H145))</f>
      </c>
      <c r="Y145" t="s" s="230">
        <f>IF(V145="","",(V145*I145))</f>
      </c>
      <c r="Z145" s="112"/>
      <c r="AA145" s="112"/>
      <c r="AB145" t="s" s="167">
        <f>A145</f>
        <v>434</v>
      </c>
      <c r="AC145" s="168">
        <f>G145</f>
        <v>2.04</v>
      </c>
      <c r="AD145" s="166">
        <v>5</v>
      </c>
      <c r="AE145" s="166">
        <v>0</v>
      </c>
      <c r="AF145" s="166">
        <v>0</v>
      </c>
      <c r="AG145" s="166">
        <v>0</v>
      </c>
      <c r="AH145" s="166">
        <v>0</v>
      </c>
      <c r="AI145" s="166">
        <v>0</v>
      </c>
      <c r="AJ145" s="166">
        <v>0</v>
      </c>
      <c r="AK145" s="112"/>
      <c r="AL145" t="s" s="173">
        <f>IF(V145="","",(V145*AD145))</f>
      </c>
      <c r="AM145" t="s" s="173">
        <f>IF(W145="","",(W145*AE145))</f>
      </c>
      <c r="AN145" t="s" s="173">
        <f>IF(V145="","",(V145*AF145))</f>
      </c>
      <c r="AO145" t="s" s="173">
        <f>IF(V145="","",(V145*AG145))</f>
      </c>
      <c r="AP145" t="s" s="173">
        <f>IF(V145="","",(V145*AH145))</f>
      </c>
      <c r="AQ145" t="s" s="173">
        <f>IF(V145="","",(V145*AI145))</f>
      </c>
      <c r="AR145" t="s" s="173">
        <f>IF(V145="","",(V145*AJ145))</f>
      </c>
      <c r="AS145" s="13"/>
      <c r="AT145" s="7"/>
    </row>
    <row r="146" ht="15" customHeight="1">
      <c r="A146" t="s" s="231">
        <v>435</v>
      </c>
      <c r="B146" t="s" s="233">
        <v>147</v>
      </c>
      <c r="C146" s="232"/>
      <c r="D146" t="s" s="224">
        <v>143</v>
      </c>
      <c r="E146" s="225">
        <v>1</v>
      </c>
      <c r="F146" t="s" s="226">
        <v>129</v>
      </c>
      <c r="G146" s="227">
        <v>2.8</v>
      </c>
      <c r="H146" s="228">
        <v>100.541666666667</v>
      </c>
      <c r="I146" s="228">
        <f>H146*1.2</f>
        <v>120.65</v>
      </c>
      <c r="J146" t="s" s="229">
        <v>64</v>
      </c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t="s" s="165">
        <f>IF(SUM(K146:U146)=0,"",SUM(K146:U146))</f>
      </c>
      <c r="W146" t="s" s="165">
        <f>IF(V146="","",(V146*E146))</f>
      </c>
      <c r="X146" t="s" s="165">
        <f>IF(V146="","",(V146*H146))</f>
      </c>
      <c r="Y146" t="s" s="230">
        <f>IF(V146="","",(V146*I146))</f>
      </c>
      <c r="Z146" s="112"/>
      <c r="AA146" s="112"/>
      <c r="AB146" t="s" s="167">
        <f>A146</f>
        <v>436</v>
      </c>
      <c r="AC146" s="168">
        <f>G146</f>
        <v>2.8</v>
      </c>
      <c r="AD146" s="166">
        <v>4</v>
      </c>
      <c r="AE146" s="166">
        <v>0</v>
      </c>
      <c r="AF146" s="166">
        <v>0</v>
      </c>
      <c r="AG146" s="166">
        <v>0</v>
      </c>
      <c r="AH146" s="166">
        <v>0</v>
      </c>
      <c r="AI146" s="166">
        <v>0</v>
      </c>
      <c r="AJ146" s="166">
        <v>1</v>
      </c>
      <c r="AK146" s="112"/>
      <c r="AL146" t="s" s="173">
        <f>IF(V146="","",(V146*AD146))</f>
      </c>
      <c r="AM146" t="s" s="173">
        <f>IF(W146="","",(W146*AE146))</f>
      </c>
      <c r="AN146" t="s" s="173">
        <f>IF(V146="","",(V146*AF146))</f>
      </c>
      <c r="AO146" t="s" s="173">
        <f>IF(V146="","",(V146*AG146))</f>
      </c>
      <c r="AP146" t="s" s="173">
        <f>IF(V146="","",(V146*AH146))</f>
      </c>
      <c r="AQ146" t="s" s="173">
        <f>IF(V146="","",(V146*AI146))</f>
      </c>
      <c r="AR146" t="s" s="173">
        <f>IF(V146="","",(V146*AJ146))</f>
      </c>
      <c r="AS146" s="13"/>
      <c r="AT146" s="7"/>
    </row>
    <row r="147" ht="15" customHeight="1">
      <c r="A147" t="s" s="231">
        <v>437</v>
      </c>
      <c r="B147" s="232"/>
      <c r="C147" s="232"/>
      <c r="D147" t="s" s="224">
        <v>143</v>
      </c>
      <c r="E147" s="225">
        <v>2</v>
      </c>
      <c r="F147" t="s" s="226">
        <v>165</v>
      </c>
      <c r="G147" s="227">
        <v>1.875</v>
      </c>
      <c r="H147" s="228">
        <v>62.5416666666667</v>
      </c>
      <c r="I147" s="228">
        <f>H147*1.2</f>
        <v>75.05</v>
      </c>
      <c r="J147" t="s" s="229">
        <v>64</v>
      </c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t="s" s="165">
        <f>IF(SUM(K147:U147)=0,"",SUM(K147:U147))</f>
      </c>
      <c r="W147" t="s" s="165">
        <f>IF(V147="","",(V147*E147))</f>
      </c>
      <c r="X147" t="s" s="165">
        <f>IF(V147="","",(V147*H147))</f>
      </c>
      <c r="Y147" t="s" s="230">
        <f>IF(V147="","",(V147*I147))</f>
      </c>
      <c r="Z147" s="112"/>
      <c r="AA147" s="112"/>
      <c r="AB147" t="s" s="167">
        <f>A147</f>
        <v>438</v>
      </c>
      <c r="AC147" s="168">
        <f>G147</f>
        <v>1.875</v>
      </c>
      <c r="AD147" s="166">
        <v>7</v>
      </c>
      <c r="AE147" s="166">
        <v>0</v>
      </c>
      <c r="AF147" s="166">
        <v>0</v>
      </c>
      <c r="AG147" s="166">
        <v>0</v>
      </c>
      <c r="AH147" s="166">
        <v>0</v>
      </c>
      <c r="AI147" s="166">
        <v>0</v>
      </c>
      <c r="AJ147" s="166">
        <v>0</v>
      </c>
      <c r="AK147" s="112"/>
      <c r="AL147" t="s" s="173">
        <f>IF(V147="","",(V147*AD147))</f>
      </c>
      <c r="AM147" t="s" s="173">
        <f>IF(W147="","",(W147*AE147))</f>
      </c>
      <c r="AN147" t="s" s="173">
        <f>IF(V147="","",(V147*AF147))</f>
      </c>
      <c r="AO147" t="s" s="173">
        <f>IF(V147="","",(V147*AG147))</f>
      </c>
      <c r="AP147" t="s" s="173">
        <f>IF(V147="","",(V147*AH147))</f>
      </c>
      <c r="AQ147" t="s" s="173">
        <f>IF(V147="","",(V147*AI147))</f>
      </c>
      <c r="AR147" t="s" s="173">
        <f>IF(V147="","",(V147*AJ147))</f>
      </c>
      <c r="AS147" s="13"/>
      <c r="AT147" s="7"/>
    </row>
    <row r="148" ht="15" customHeight="1">
      <c r="A148" t="s" s="231">
        <v>439</v>
      </c>
      <c r="B148" t="s" s="233">
        <v>147</v>
      </c>
      <c r="C148" s="232"/>
      <c r="D148" t="s" s="224">
        <v>143</v>
      </c>
      <c r="E148" s="225">
        <v>3</v>
      </c>
      <c r="F148" t="s" s="226">
        <v>151</v>
      </c>
      <c r="G148" s="227">
        <v>3.84</v>
      </c>
      <c r="H148" s="228">
        <v>143.291666666667</v>
      </c>
      <c r="I148" s="228">
        <f>H148*1.2</f>
        <v>171.95</v>
      </c>
      <c r="J148" t="s" s="229">
        <v>64</v>
      </c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t="s" s="165">
        <f>IF(SUM(K148:U148)=0,"",SUM(K148:U148))</f>
      </c>
      <c r="W148" t="s" s="165">
        <f>IF(V148="","",(V148*E148))</f>
      </c>
      <c r="X148" t="s" s="165">
        <f>IF(V148="","",(V148*H148))</f>
      </c>
      <c r="Y148" t="s" s="230">
        <f>IF(V148="","",(V148*I148))</f>
      </c>
      <c r="Z148" s="112"/>
      <c r="AA148" s="112"/>
      <c r="AB148" t="s" s="167">
        <f>A148</f>
        <v>440</v>
      </c>
      <c r="AC148" s="168">
        <f>G148</f>
        <v>3.84</v>
      </c>
      <c r="AD148" s="166">
        <v>14</v>
      </c>
      <c r="AE148" s="166">
        <v>0</v>
      </c>
      <c r="AF148" s="166">
        <v>0</v>
      </c>
      <c r="AG148" s="166">
        <v>0</v>
      </c>
      <c r="AH148" s="166">
        <v>0</v>
      </c>
      <c r="AI148" s="166">
        <v>0</v>
      </c>
      <c r="AJ148" s="166">
        <v>0</v>
      </c>
      <c r="AK148" s="112"/>
      <c r="AL148" t="s" s="173">
        <f>IF(V148="","",(V148*AD148))</f>
      </c>
      <c r="AM148" t="s" s="173">
        <f>IF(W148="","",(W148*AE148))</f>
      </c>
      <c r="AN148" t="s" s="173">
        <f>IF(V148="","",(V148*AF148))</f>
      </c>
      <c r="AO148" t="s" s="173">
        <f>IF(V148="","",(V148*AG148))</f>
      </c>
      <c r="AP148" t="s" s="173">
        <f>IF(V148="","",(V148*AH148))</f>
      </c>
      <c r="AQ148" t="s" s="173">
        <f>IF(V148="","",(V148*AI148))</f>
      </c>
      <c r="AR148" t="s" s="173">
        <f>IF(V148="","",(V148*AJ148))</f>
      </c>
      <c r="AS148" s="13"/>
      <c r="AT148" s="7"/>
    </row>
    <row r="149" ht="15" customHeight="1">
      <c r="A149" t="s" s="231">
        <v>441</v>
      </c>
      <c r="B149" s="232"/>
      <c r="C149" s="232"/>
      <c r="D149" t="s" s="224">
        <v>143</v>
      </c>
      <c r="E149" s="225">
        <v>1</v>
      </c>
      <c r="F149" t="s" s="226">
        <v>129</v>
      </c>
      <c r="G149" s="227">
        <v>1.777</v>
      </c>
      <c r="H149" s="228">
        <v>60.1666666666667</v>
      </c>
      <c r="I149" s="228">
        <f>H149*1.2</f>
        <v>72.2</v>
      </c>
      <c r="J149" t="s" s="229">
        <v>64</v>
      </c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t="s" s="165">
        <f>IF(SUM(K149:U149)=0,"",SUM(K149:U149))</f>
      </c>
      <c r="W149" t="s" s="165">
        <f>IF(V149="","",(V149*E149))</f>
      </c>
      <c r="X149" t="s" s="165">
        <f>IF(V149="","",(V149*H149))</f>
      </c>
      <c r="Y149" t="s" s="230">
        <f>IF(V149="","",(V149*I149))</f>
      </c>
      <c r="Z149" s="112"/>
      <c r="AA149" s="112"/>
      <c r="AB149" t="s" s="167">
        <f>A149</f>
        <v>442</v>
      </c>
      <c r="AC149" s="168">
        <f>G149</f>
        <v>1.777</v>
      </c>
      <c r="AD149" s="166">
        <v>4</v>
      </c>
      <c r="AE149" s="166">
        <v>0</v>
      </c>
      <c r="AF149" s="166">
        <v>0</v>
      </c>
      <c r="AG149" s="166">
        <v>0</v>
      </c>
      <c r="AH149" s="166">
        <v>0</v>
      </c>
      <c r="AI149" s="166">
        <v>0</v>
      </c>
      <c r="AJ149" s="166">
        <v>0</v>
      </c>
      <c r="AK149" s="112"/>
      <c r="AL149" t="s" s="173">
        <f>IF(V149="","",(V149*AD149))</f>
      </c>
      <c r="AM149" t="s" s="173">
        <f>IF(W149="","",(W149*AE149))</f>
      </c>
      <c r="AN149" t="s" s="173">
        <f>IF(V149="","",(V149*AF149))</f>
      </c>
      <c r="AO149" t="s" s="173">
        <f>IF(V149="","",(V149*AG149))</f>
      </c>
      <c r="AP149" t="s" s="173">
        <f>IF(V149="","",(V149*AH149))</f>
      </c>
      <c r="AQ149" t="s" s="173">
        <f>IF(V149="","",(V149*AI149))</f>
      </c>
      <c r="AR149" t="s" s="173">
        <f>IF(V149="","",(V149*AJ149))</f>
      </c>
      <c r="AS149" s="13"/>
      <c r="AT149" s="7"/>
    </row>
    <row r="150" ht="15" customHeight="1">
      <c r="A150" t="s" s="231">
        <v>443</v>
      </c>
      <c r="B150" s="232"/>
      <c r="C150" s="223"/>
      <c r="D150" t="s" s="224">
        <v>143</v>
      </c>
      <c r="E150" s="225">
        <v>4</v>
      </c>
      <c r="F150" t="s" s="226">
        <v>98</v>
      </c>
      <c r="G150" s="227">
        <v>0.9</v>
      </c>
      <c r="H150" s="228">
        <v>35.625</v>
      </c>
      <c r="I150" s="228">
        <f>H150*1.2</f>
        <v>42.75</v>
      </c>
      <c r="J150" t="s" s="229">
        <v>64</v>
      </c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t="s" s="165">
        <f>IF(SUM(K150:U150)=0,"",SUM(K150:U150))</f>
      </c>
      <c r="W150" t="s" s="165">
        <f>IF(V150="","",(V150*E150))</f>
      </c>
      <c r="X150" t="s" s="165">
        <f>IF(V150="","",(V150*H150))</f>
      </c>
      <c r="Y150" t="s" s="230">
        <f>IF(V150="","",(V150*I150))</f>
      </c>
      <c r="Z150" s="112"/>
      <c r="AA150" s="112"/>
      <c r="AB150" t="s" s="167">
        <f>A150</f>
        <v>444</v>
      </c>
      <c r="AC150" s="168">
        <f>G150</f>
        <v>0.9</v>
      </c>
      <c r="AD150" s="166">
        <v>12</v>
      </c>
      <c r="AE150" s="166">
        <v>0</v>
      </c>
      <c r="AF150" s="166">
        <v>0</v>
      </c>
      <c r="AG150" s="166">
        <v>0</v>
      </c>
      <c r="AH150" s="166">
        <v>0</v>
      </c>
      <c r="AI150" s="166">
        <v>0</v>
      </c>
      <c r="AJ150" s="166">
        <v>0</v>
      </c>
      <c r="AK150" s="112"/>
      <c r="AL150" t="s" s="173">
        <f>IF(V150="","",(V150*AD150))</f>
      </c>
      <c r="AM150" t="s" s="173">
        <f>IF(W150="","",(W150*AE150))</f>
      </c>
      <c r="AN150" t="s" s="173">
        <f>IF(V150="","",(V150*AF150))</f>
      </c>
      <c r="AO150" t="s" s="173">
        <f>IF(V150="","",(V150*AG150))</f>
      </c>
      <c r="AP150" t="s" s="173">
        <f>IF(V150="","",(V150*AH150))</f>
      </c>
      <c r="AQ150" t="s" s="173">
        <f>IF(V150="","",(V150*AI150))</f>
      </c>
      <c r="AR150" t="s" s="173">
        <f>IF(V150="","",(V150*AJ150))</f>
      </c>
      <c r="AS150" s="13"/>
      <c r="AT150" s="7"/>
    </row>
    <row r="151" ht="15" customHeight="1">
      <c r="A151" t="s" s="231">
        <v>445</v>
      </c>
      <c r="B151" s="232"/>
      <c r="C151" s="232"/>
      <c r="D151" t="s" s="224">
        <v>143</v>
      </c>
      <c r="E151" s="225">
        <v>5</v>
      </c>
      <c r="F151" t="s" s="226">
        <v>63</v>
      </c>
      <c r="G151" s="227">
        <v>3</v>
      </c>
      <c r="H151" s="228">
        <v>102.916666666667</v>
      </c>
      <c r="I151" s="228">
        <f>H151*1.2</f>
        <v>123.5</v>
      </c>
      <c r="J151" t="s" s="229">
        <v>64</v>
      </c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t="s" s="165">
        <f>IF(SUM(K151:U151)=0,"",SUM(K151:U151))</f>
      </c>
      <c r="W151" t="s" s="165">
        <f>IF(V151="","",(V151*E151))</f>
      </c>
      <c r="X151" t="s" s="165">
        <f>IF(V151="","",(V151*H151))</f>
      </c>
      <c r="Y151" t="s" s="230">
        <f>IF(V151="","",(V151*I151))</f>
      </c>
      <c r="Z151" s="112"/>
      <c r="AA151" s="112"/>
      <c r="AB151" t="s" s="167">
        <f>A151</f>
        <v>446</v>
      </c>
      <c r="AC151" s="168">
        <f>G151</f>
        <v>3</v>
      </c>
      <c r="AD151" s="166">
        <v>22</v>
      </c>
      <c r="AE151" s="166">
        <v>0</v>
      </c>
      <c r="AF151" s="166">
        <v>0</v>
      </c>
      <c r="AG151" s="166">
        <v>0</v>
      </c>
      <c r="AH151" s="166">
        <v>0</v>
      </c>
      <c r="AI151" s="166">
        <v>0</v>
      </c>
      <c r="AJ151" s="166">
        <v>0</v>
      </c>
      <c r="AK151" s="112"/>
      <c r="AL151" t="s" s="173">
        <f>IF(V151="","",(V151*AD151))</f>
      </c>
      <c r="AM151" t="s" s="173">
        <f>IF(W151="","",(W151*AE151))</f>
      </c>
      <c r="AN151" t="s" s="173">
        <f>IF(V151="","",(V151*AF151))</f>
      </c>
      <c r="AO151" t="s" s="173">
        <f>IF(V151="","",(V151*AG151))</f>
      </c>
      <c r="AP151" t="s" s="173">
        <f>IF(V151="","",(V151*AH151))</f>
      </c>
      <c r="AQ151" t="s" s="173">
        <f>IF(V151="","",(V151*AI151))</f>
      </c>
      <c r="AR151" t="s" s="173">
        <f>IF(V151="","",(V151*AJ151))</f>
      </c>
      <c r="AS151" s="13"/>
      <c r="AT151" s="7"/>
    </row>
    <row r="152" ht="15" customHeight="1">
      <c r="A152" t="s" s="231">
        <v>447</v>
      </c>
      <c r="B152" t="s" s="233">
        <v>147</v>
      </c>
      <c r="C152" t="s" s="236">
        <v>224</v>
      </c>
      <c r="D152" t="s" s="224">
        <v>143</v>
      </c>
      <c r="E152" s="225">
        <v>2</v>
      </c>
      <c r="F152" t="s" s="226">
        <v>63</v>
      </c>
      <c r="G152" s="227">
        <v>1.7</v>
      </c>
      <c r="H152" s="228">
        <v>92.625</v>
      </c>
      <c r="I152" s="228">
        <f>H152*1.2</f>
        <v>111.15</v>
      </c>
      <c r="J152" t="s" s="229">
        <v>64</v>
      </c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t="s" s="165">
        <f>IF(SUM(K152:U152)=0,"",SUM(K152:U152))</f>
      </c>
      <c r="W152" t="s" s="165">
        <f>IF(V152="","",(V152*E152))</f>
      </c>
      <c r="X152" t="s" s="165">
        <f>IF(V152="","",(V152*H152))</f>
      </c>
      <c r="Y152" t="s" s="230">
        <f>IF(V152="","",(V152*I152))</f>
      </c>
      <c r="Z152" s="112"/>
      <c r="AA152" s="112"/>
      <c r="AB152" t="s" s="167">
        <f>A152</f>
        <v>448</v>
      </c>
      <c r="AC152" s="168">
        <f>G152</f>
        <v>1.7</v>
      </c>
      <c r="AD152" s="166">
        <v>8</v>
      </c>
      <c r="AE152" s="166">
        <v>0</v>
      </c>
      <c r="AF152" s="166">
        <v>0</v>
      </c>
      <c r="AG152" s="166">
        <v>0</v>
      </c>
      <c r="AH152" s="166">
        <v>0</v>
      </c>
      <c r="AI152" s="166">
        <v>0</v>
      </c>
      <c r="AJ152" s="166">
        <v>0</v>
      </c>
      <c r="AK152" s="112"/>
      <c r="AL152" t="s" s="173">
        <f>IF(V152="","",(V152*AD152))</f>
      </c>
      <c r="AM152" t="s" s="173">
        <f>IF(W152="","",(W152*AE152))</f>
      </c>
      <c r="AN152" t="s" s="173">
        <f>IF(V152="","",(V152*AF152))</f>
      </c>
      <c r="AO152" t="s" s="173">
        <f>IF(V152="","",(V152*AG152))</f>
      </c>
      <c r="AP152" t="s" s="173">
        <f>IF(V152="","",(V152*AH152))</f>
      </c>
      <c r="AQ152" t="s" s="173">
        <f>IF(V152="","",(V152*AI152))</f>
      </c>
      <c r="AR152" t="s" s="173">
        <f>IF(V152="","",(V152*AJ152))</f>
      </c>
      <c r="AS152" s="13"/>
      <c r="AT152" s="7"/>
    </row>
    <row r="153" ht="15" customHeight="1">
      <c r="A153" t="s" s="231">
        <v>449</v>
      </c>
      <c r="B153" t="s" s="233">
        <v>147</v>
      </c>
      <c r="C153" s="223"/>
      <c r="D153" t="s" s="224">
        <v>143</v>
      </c>
      <c r="E153" s="225">
        <v>5</v>
      </c>
      <c r="F153" t="s" s="226">
        <v>63</v>
      </c>
      <c r="G153" s="227">
        <v>3</v>
      </c>
      <c r="H153" s="228">
        <v>103.708333333333</v>
      </c>
      <c r="I153" s="228">
        <f>H153*1.2</f>
        <v>124.45</v>
      </c>
      <c r="J153" t="s" s="229">
        <v>64</v>
      </c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t="s" s="165">
        <f>IF(SUM(K153:U153)=0,"",SUM(K153:U153))</f>
      </c>
      <c r="W153" t="s" s="165">
        <f>IF(V153="","",(V153*E153))</f>
      </c>
      <c r="X153" t="s" s="165">
        <f>IF(V153="","",(V153*H153))</f>
      </c>
      <c r="Y153" t="s" s="230">
        <f>IF(V153="","",(V153*I153))</f>
      </c>
      <c r="Z153" s="112"/>
      <c r="AA153" s="112"/>
      <c r="AB153" t="s" s="167">
        <f>A153</f>
        <v>450</v>
      </c>
      <c r="AC153" s="168">
        <f>G153</f>
        <v>3</v>
      </c>
      <c r="AD153" s="166">
        <v>22</v>
      </c>
      <c r="AE153" s="166">
        <v>0</v>
      </c>
      <c r="AF153" s="166">
        <v>0</v>
      </c>
      <c r="AG153" s="166">
        <v>0</v>
      </c>
      <c r="AH153" s="166">
        <v>0</v>
      </c>
      <c r="AI153" s="166">
        <v>0</v>
      </c>
      <c r="AJ153" s="166">
        <v>0</v>
      </c>
      <c r="AK153" s="112"/>
      <c r="AL153" t="s" s="173">
        <f>IF(V153="","",(V153*AD153))</f>
      </c>
      <c r="AM153" t="s" s="173">
        <f>IF(W153="","",(W153*AE153))</f>
      </c>
      <c r="AN153" t="s" s="173">
        <f>IF(V153="","",(V153*AF153))</f>
      </c>
      <c r="AO153" t="s" s="173">
        <f>IF(V153="","",(V153*AG153))</f>
      </c>
      <c r="AP153" t="s" s="173">
        <f>IF(V153="","",(V153*AH153))</f>
      </c>
      <c r="AQ153" t="s" s="173">
        <f>IF(V153="","",(V153*AI153))</f>
      </c>
      <c r="AR153" t="s" s="173">
        <f>IF(V153="","",(V153*AJ153))</f>
      </c>
      <c r="AS153" s="13"/>
      <c r="AT153" s="7"/>
    </row>
    <row r="154" ht="14.25" customHeight="1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7"/>
      <c r="AA154" s="7"/>
      <c r="AB154" s="190"/>
      <c r="AC154" s="190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256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89"/>
      <c r="W162" s="189"/>
      <c r="X162" s="189"/>
      <c r="Y162" s="188"/>
      <c r="Z162" s="7"/>
      <c r="AA162" s="7"/>
      <c r="AB162" s="7"/>
      <c r="AC162" s="257">
        <f>G162</f>
        <v>0</v>
      </c>
      <c r="AD162" s="7"/>
      <c r="AE162" s="7"/>
      <c r="AF162" s="7"/>
      <c r="AG162" s="7"/>
      <c r="AH162" s="7"/>
      <c r="AI162" s="7"/>
      <c r="AJ162" s="7"/>
      <c r="AK162" s="7"/>
      <c r="AL162" s="7"/>
      <c r="AM162" t="s" s="258">
        <f>IF(V162="","",(V162*AE162))</f>
      </c>
      <c r="AN162" s="7"/>
      <c r="AO162" s="7"/>
      <c r="AP162" s="7"/>
      <c r="AQ162" s="7"/>
      <c r="AR162" s="7"/>
      <c r="AS162" s="7"/>
      <c r="AT162" s="7"/>
    </row>
    <row r="163" ht="23.25" customHeight="1" hidden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89"/>
      <c r="W163" s="189"/>
      <c r="X163" s="189"/>
      <c r="Y163" s="188"/>
      <c r="Z163" s="7"/>
      <c r="AA163" s="7"/>
      <c r="AB163" s="7"/>
      <c r="AC163" s="257">
        <f>G163</f>
        <v>0</v>
      </c>
      <c r="AD163" s="7"/>
      <c r="AE163" s="7"/>
      <c r="AF163" s="7"/>
      <c r="AG163" s="7"/>
      <c r="AH163" s="7"/>
      <c r="AI163" s="7"/>
      <c r="AJ163" s="7"/>
      <c r="AK163" s="7"/>
      <c r="AL163" s="7"/>
      <c r="AM163" t="s" s="258">
        <f>IF(V163="","",(V163*AE163))</f>
      </c>
      <c r="AN163" s="7"/>
      <c r="AO163" s="7"/>
      <c r="AP163" s="7"/>
      <c r="AQ163" s="7"/>
      <c r="AR163" s="7"/>
      <c r="AS163" s="7"/>
      <c r="AT163" s="7"/>
    </row>
    <row r="164" ht="14.25" customHeight="1" hidden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189"/>
      <c r="W164" s="189"/>
      <c r="X164" s="189"/>
      <c r="Y164" s="188"/>
      <c r="Z164" s="7"/>
      <c r="AA164" s="7"/>
      <c r="AB164" s="7"/>
      <c r="AC164" s="257">
        <f>G164</f>
        <v>0</v>
      </c>
      <c r="AD164" s="7"/>
      <c r="AE164" s="7"/>
      <c r="AF164" s="7"/>
      <c r="AG164" s="7"/>
      <c r="AH164" s="7"/>
      <c r="AI164" s="7"/>
      <c r="AJ164" s="7"/>
      <c r="AK164" s="7"/>
      <c r="AL164" s="7"/>
      <c r="AM164" t="s" s="258">
        <f>IF(V164="","",(V164*AE164))</f>
      </c>
      <c r="AN164" s="7"/>
      <c r="AO164" s="7"/>
      <c r="AP164" s="7"/>
      <c r="AQ164" s="7"/>
      <c r="AR164" s="7"/>
      <c r="AS164" s="7"/>
      <c r="AT164" s="7"/>
    </row>
    <row r="165" ht="31.9" customHeight="1" hidden="1">
      <c r="A165" s="7"/>
      <c r="B165" s="7"/>
      <c r="C165" s="7"/>
      <c r="D165" s="85"/>
      <c r="E165" t="s" s="191">
        <v>9</v>
      </c>
      <c r="F165" t="s" s="191">
        <v>10</v>
      </c>
      <c r="G165" s="191"/>
      <c r="H165" t="s" s="191">
        <v>11</v>
      </c>
      <c r="I165" t="s" s="191">
        <v>12</v>
      </c>
      <c r="J165" t="s" s="191">
        <v>13</v>
      </c>
      <c r="K165" t="s" s="191">
        <v>14</v>
      </c>
      <c r="L165" s="6"/>
      <c r="M165" s="7"/>
      <c r="N165" s="7"/>
      <c r="O165" s="7"/>
      <c r="P165" s="7"/>
      <c r="Q165" s="7"/>
      <c r="R165" s="7"/>
      <c r="S165" s="7"/>
      <c r="T165" s="7"/>
      <c r="U165" s="7"/>
      <c r="V165" s="189"/>
      <c r="W165" s="189"/>
      <c r="X165" s="189"/>
      <c r="Y165" s="188"/>
      <c r="Z165" s="7"/>
      <c r="AA165" s="7"/>
      <c r="AB165" s="7"/>
      <c r="AC165" t="s" s="259">
        <f>G165</f>
      </c>
      <c r="AD165" s="7"/>
      <c r="AE165" s="7"/>
      <c r="AF165" s="7"/>
      <c r="AG165" s="7"/>
      <c r="AH165" s="7"/>
      <c r="AI165" s="7"/>
      <c r="AJ165" s="7"/>
      <c r="AK165" s="7"/>
      <c r="AL165" s="7"/>
      <c r="AM165" t="s" s="258">
        <f>IF(V165="","",(V165*AE165))</f>
      </c>
      <c r="AN165" s="7"/>
      <c r="AO165" s="7"/>
      <c r="AP165" s="7"/>
      <c r="AQ165" s="7"/>
      <c r="AR165" s="7"/>
      <c r="AS165" s="7"/>
      <c r="AT165" s="7"/>
    </row>
    <row r="166" ht="25.5" customHeight="1" hidden="1">
      <c r="A166" s="7"/>
      <c r="B166" s="7"/>
      <c r="C166" s="7"/>
      <c r="D166" s="7"/>
      <c r="E166" s="186">
        <f>SUM(AL61:AL160)</f>
        <v>0</v>
      </c>
      <c r="F166" s="186">
        <f>SUM(AN61:AN160)</f>
        <v>0</v>
      </c>
      <c r="G166" s="7"/>
      <c r="H166" s="186">
        <f>SUM(AO61:AO160)</f>
        <v>0</v>
      </c>
      <c r="I166" s="186">
        <f>SUM(AP61:AP160)</f>
        <v>0</v>
      </c>
      <c r="J166" s="186">
        <f>SUM(AQ61:AQ160)</f>
        <v>0</v>
      </c>
      <c r="K166" s="186">
        <f>SUM(AR61:AR160)</f>
        <v>0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189"/>
      <c r="W166" s="189"/>
      <c r="X166" s="189"/>
      <c r="Y166" s="188"/>
      <c r="Z166" s="7"/>
      <c r="AA166" s="7"/>
      <c r="AB166" s="7"/>
      <c r="AC166" s="257">
        <f>G166</f>
        <v>0</v>
      </c>
      <c r="AD166" s="7"/>
      <c r="AE166" s="7"/>
      <c r="AF166" s="7"/>
      <c r="AG166" s="7"/>
      <c r="AH166" s="7"/>
      <c r="AI166" s="7"/>
      <c r="AJ166" s="7"/>
      <c r="AK166" s="7"/>
      <c r="AL166" s="7"/>
      <c r="AM166" t="s" s="258">
        <f>IF(V166="","",(V166*AE166))</f>
      </c>
      <c r="AN166" s="7"/>
      <c r="AO166" s="7"/>
      <c r="AP166" s="7"/>
      <c r="AQ166" s="7"/>
      <c r="AR166" s="7"/>
      <c r="AS166" s="7"/>
      <c r="AT166" s="7"/>
    </row>
    <row r="167" ht="19.35" customHeight="1" hidden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189"/>
      <c r="W167" s="189"/>
      <c r="X167" s="189"/>
      <c r="Y167" s="188"/>
      <c r="Z167" s="7"/>
      <c r="AA167" s="7"/>
      <c r="AB167" s="7"/>
      <c r="AC167" s="257">
        <f>G167</f>
        <v>0</v>
      </c>
      <c r="AD167" s="7"/>
      <c r="AE167" s="7"/>
      <c r="AF167" s="7"/>
      <c r="AG167" s="7"/>
      <c r="AH167" s="7"/>
      <c r="AI167" s="7"/>
      <c r="AJ167" s="7"/>
      <c r="AK167" s="7"/>
      <c r="AL167" s="7"/>
      <c r="AM167" t="s" s="258">
        <f>IF(V167="","",(V167*AE167))</f>
      </c>
      <c r="AN167" s="7"/>
      <c r="AO167" s="7"/>
      <c r="AP167" s="7"/>
      <c r="AQ167" s="7"/>
      <c r="AR167" s="7"/>
      <c r="AS167" s="7"/>
      <c r="AT167" s="7"/>
    </row>
    <row r="168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257">
        <f>G168</f>
        <v>0</v>
      </c>
      <c r="AD168" s="7"/>
      <c r="AE168" s="7"/>
      <c r="AF168" s="7"/>
      <c r="AG168" s="7"/>
      <c r="AH168" s="7"/>
      <c r="AI168" s="7"/>
      <c r="AJ168" s="7"/>
      <c r="AK168" s="7"/>
      <c r="AL168" s="7"/>
      <c r="AM168" t="s" s="258">
        <f>IF(V168="","",(V168*AE168))</f>
      </c>
      <c r="AN168" s="7"/>
      <c r="AO168" s="7"/>
      <c r="AP168" s="7"/>
      <c r="AQ168" s="7"/>
      <c r="AR168" s="7"/>
      <c r="AS168" s="7"/>
      <c r="AT168" s="7"/>
    </row>
    <row r="169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257">
        <f>G169</f>
        <v>0</v>
      </c>
      <c r="AD169" s="7"/>
      <c r="AE169" s="7"/>
      <c r="AF169" s="7"/>
      <c r="AG169" s="7"/>
      <c r="AH169" s="7"/>
      <c r="AI169" s="7"/>
      <c r="AJ169" s="7"/>
      <c r="AK169" s="7"/>
      <c r="AL169" s="7"/>
      <c r="AM169" t="s" s="258">
        <f>IF(V169="","",(V169*AE169))</f>
      </c>
      <c r="AN169" s="7"/>
      <c r="AO169" s="7"/>
      <c r="AP169" s="7"/>
      <c r="AQ169" s="7"/>
      <c r="AR169" s="7"/>
      <c r="AS169" s="7"/>
      <c r="AT169" s="7"/>
    </row>
    <row r="170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257">
        <f>G170</f>
        <v>0</v>
      </c>
      <c r="AD170" s="7"/>
      <c r="AE170" s="7"/>
      <c r="AF170" s="7"/>
      <c r="AG170" s="7"/>
      <c r="AH170" s="7"/>
      <c r="AI170" s="7"/>
      <c r="AJ170" s="7"/>
      <c r="AK170" s="7"/>
      <c r="AL170" s="7"/>
      <c r="AM170" t="s" s="258">
        <f>IF(V170="","",(V170*AE170))</f>
      </c>
      <c r="AN170" s="7"/>
      <c r="AO170" s="7"/>
      <c r="AP170" s="7"/>
      <c r="AQ170" s="7"/>
      <c r="AR170" s="7"/>
      <c r="AS170" s="7"/>
      <c r="AT170" s="7"/>
    </row>
    <row r="171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257">
        <f>G171</f>
        <v>0</v>
      </c>
      <c r="AD171" s="7"/>
      <c r="AE171" s="7"/>
      <c r="AF171" s="7"/>
      <c r="AG171" s="7"/>
      <c r="AH171" s="7"/>
      <c r="AI171" s="7"/>
      <c r="AJ171" s="7"/>
      <c r="AK171" s="7"/>
      <c r="AL171" s="7"/>
      <c r="AM171" t="s" s="258">
        <f>IF(V171="","",(V171*AE171))</f>
      </c>
      <c r="AN171" s="7"/>
      <c r="AO171" s="7"/>
      <c r="AP171" s="7"/>
      <c r="AQ171" s="7"/>
      <c r="AR171" s="7"/>
      <c r="AS171" s="7"/>
      <c r="AT171" s="7"/>
    </row>
  </sheetData>
  <mergeCells count="23">
    <mergeCell ref="V5:Y5"/>
    <mergeCell ref="X1:X2"/>
    <mergeCell ref="V1:W2"/>
    <mergeCell ref="V3:W3"/>
    <mergeCell ref="V4:W4"/>
    <mergeCell ref="T1:U1"/>
    <mergeCell ref="T2:U2"/>
    <mergeCell ref="T3:U3"/>
    <mergeCell ref="T4:U4"/>
    <mergeCell ref="K5:U5"/>
    <mergeCell ref="Q1:S1"/>
    <mergeCell ref="Q2:S2"/>
    <mergeCell ref="Q3:S3"/>
    <mergeCell ref="Q4:S4"/>
    <mergeCell ref="E2:K3"/>
    <mergeCell ref="L2:O2"/>
    <mergeCell ref="L3:O3"/>
    <mergeCell ref="A5:J5"/>
    <mergeCell ref="A1:D4"/>
    <mergeCell ref="L4:O4"/>
    <mergeCell ref="L1:O1"/>
    <mergeCell ref="E4:K4"/>
    <mergeCell ref="E1:K1"/>
  </mergeCells>
  <conditionalFormatting sqref="AB7:AB19">
    <cfRule type="cellIs" dxfId="1" priority="1" operator="lessThan" stopIfTrue="1">
      <formula>0</formula>
    </cfRule>
  </conditionalFormatting>
  <dataValidations count="1">
    <dataValidation type="list" allowBlank="1" showInputMessage="1" showErrorMessage="1" sqref="K7:U153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hyperlinks>
    <hyperlink ref="E4" r:id="rId1" location="" tooltip="" display="www.anatomic.sk/eshop"/>
    <hyperlink ref="J7" r:id="rId2" location="" tooltip="" display="VIEW"/>
    <hyperlink ref="J8" r:id="rId3" location="" tooltip="" display="VIEW"/>
    <hyperlink ref="J9" r:id="rId4" location="" tooltip="" display="VIEW"/>
    <hyperlink ref="J10" r:id="rId5" location="" tooltip="" display="VIEW"/>
    <hyperlink ref="J11" r:id="rId6" location="" tooltip="" display="VIEW"/>
    <hyperlink ref="J13" r:id="rId7" location="" tooltip="" display="VIEW"/>
    <hyperlink ref="J14" r:id="rId8" location="" tooltip="" display="VIEW"/>
    <hyperlink ref="J15" r:id="rId9" location="" tooltip="" display="VIEW"/>
    <hyperlink ref="J16" r:id="rId10" location="" tooltip="" display="VIEW"/>
    <hyperlink ref="J17" r:id="rId11" location="" tooltip="" display="VIEW"/>
    <hyperlink ref="J18" r:id="rId12" location="" tooltip="" display="VIEW"/>
    <hyperlink ref="J19" r:id="rId13" location="" tooltip="" display="VIEW"/>
    <hyperlink ref="J20" r:id="rId14" location="" tooltip="" display="VIEW"/>
    <hyperlink ref="J21" r:id="rId15" location="" tooltip="" display="VIEW"/>
    <hyperlink ref="J22" r:id="rId16" location="" tooltip="" display="VIEW"/>
    <hyperlink ref="J23" r:id="rId17" location="" tooltip="" display="VIEW"/>
    <hyperlink ref="J24" r:id="rId18" location="" tooltip="" display="VIEW"/>
    <hyperlink ref="J25" r:id="rId19" location="" tooltip="" display="VIEW"/>
    <hyperlink ref="J26" r:id="rId20" location="" tooltip="" display="VIEW"/>
    <hyperlink ref="J27" r:id="rId21" location="" tooltip="" display="VIEW"/>
    <hyperlink ref="J28" r:id="rId22" location="" tooltip="" display="VIEW"/>
    <hyperlink ref="J29" r:id="rId23" location="" tooltip="" display="VIEW"/>
    <hyperlink ref="J30" r:id="rId24" location="" tooltip="" display="VIEW"/>
    <hyperlink ref="J31" r:id="rId25" location="" tooltip="" display="VIEW"/>
    <hyperlink ref="J32" r:id="rId26" location="" tooltip="" display="VIEW"/>
    <hyperlink ref="J33" r:id="rId27" location="" tooltip="" display="VIEW"/>
    <hyperlink ref="J34" r:id="rId28" location="" tooltip="" display="VIEW"/>
    <hyperlink ref="J35" r:id="rId29" location="" tooltip="" display="VIEW"/>
    <hyperlink ref="J36" r:id="rId30" location="" tooltip="" display="VIEW"/>
    <hyperlink ref="J37" r:id="rId31" location="" tooltip="" display="VIEW"/>
    <hyperlink ref="J38" r:id="rId32" location="" tooltip="" display="VIEW"/>
    <hyperlink ref="J39" r:id="rId33" location="" tooltip="" display="VIEW"/>
    <hyperlink ref="J40" r:id="rId34" location="" tooltip="" display="VIEW"/>
    <hyperlink ref="J41" r:id="rId35" location="" tooltip="" display="VIEW"/>
    <hyperlink ref="J42" r:id="rId36" location="" tooltip="" display="VIEW"/>
    <hyperlink ref="J43" r:id="rId37" location="" tooltip="" display="VIEW"/>
    <hyperlink ref="J44" r:id="rId38" location="" tooltip="" display="VIEW"/>
    <hyperlink ref="J45" r:id="rId39" location="" tooltip="" display="VIEW"/>
    <hyperlink ref="J46" r:id="rId40" location="" tooltip="" display="VIEW"/>
    <hyperlink ref="J47" r:id="rId41" location="" tooltip="" display="VIEW"/>
    <hyperlink ref="J48" r:id="rId42" location="" tooltip="" display="VIEW"/>
    <hyperlink ref="J49" r:id="rId43" location="" tooltip="" display="VIEW"/>
    <hyperlink ref="J50" r:id="rId44" location="" tooltip="" display="VIEW"/>
    <hyperlink ref="J51" r:id="rId45" location="" tooltip="" display="VIEW"/>
    <hyperlink ref="J52" r:id="rId46" location="" tooltip="" display="VIEW"/>
    <hyperlink ref="J53" r:id="rId47" location="" tooltip="" display="VIEW"/>
    <hyperlink ref="J54" r:id="rId48" location="" tooltip="" display="VIEW"/>
    <hyperlink ref="J55" r:id="rId49" location="" tooltip="" display="VIEW"/>
    <hyperlink ref="J56" r:id="rId50" location="" tooltip="" display="VIEW"/>
    <hyperlink ref="J57" r:id="rId51" location="" tooltip="" display="VIEW"/>
    <hyperlink ref="J58" r:id="rId52" location="" tooltip="" display="VIEW"/>
    <hyperlink ref="J59" r:id="rId53" location="" tooltip="" display="VIEW"/>
    <hyperlink ref="J60" r:id="rId54" location="" tooltip="" display="VIEW"/>
    <hyperlink ref="J61" r:id="rId55" location="" tooltip="" display="VIEW"/>
    <hyperlink ref="J62" r:id="rId56" location="" tooltip="" display="VIEW"/>
    <hyperlink ref="J63" r:id="rId57" location="" tooltip="" display="VIEW"/>
    <hyperlink ref="J64" r:id="rId58" location="" tooltip="" display="VIEW"/>
    <hyperlink ref="J65" r:id="rId59" location="" tooltip="" display="VIEW"/>
    <hyperlink ref="J66" r:id="rId60" location="" tooltip="" display="VIEW"/>
    <hyperlink ref="J67" r:id="rId61" location="" tooltip="" display="VIEW"/>
    <hyperlink ref="J68" r:id="rId62" location="" tooltip="" display="VIEW"/>
    <hyperlink ref="J69" r:id="rId63" location="" tooltip="" display="VIEW"/>
    <hyperlink ref="J70" r:id="rId64" location="" tooltip="" display="VIEW"/>
    <hyperlink ref="J71" r:id="rId65" location="" tooltip="" display="VIEW"/>
    <hyperlink ref="J72" r:id="rId66" location="" tooltip="" display="VIEW"/>
    <hyperlink ref="J73" r:id="rId67" location="" tooltip="" display="VIEW"/>
    <hyperlink ref="J74" r:id="rId68" location="" tooltip="" display="VIEW"/>
    <hyperlink ref="J75" r:id="rId69" location="" tooltip="" display="VIEW"/>
    <hyperlink ref="J76" r:id="rId70" location="" tooltip="" display="VIEW"/>
    <hyperlink ref="J77" r:id="rId71" location="" tooltip="" display="VIEW"/>
    <hyperlink ref="J78" r:id="rId72" location="" tooltip="" display="VIEW"/>
    <hyperlink ref="J79" r:id="rId73" location="" tooltip="" display="VIEW"/>
    <hyperlink ref="J80" r:id="rId74" location="" tooltip="" display="VIEW"/>
    <hyperlink ref="J81" r:id="rId75" location="" tooltip="" display="VIEW"/>
    <hyperlink ref="J82" r:id="rId76" location="" tooltip="" display="VIEW"/>
    <hyperlink ref="J83" r:id="rId77" location="" tooltip="" display="VIEW"/>
    <hyperlink ref="J84" r:id="rId78" location="" tooltip="" display="VIEW"/>
    <hyperlink ref="J85" r:id="rId79" location="" tooltip="" display="VIEW"/>
    <hyperlink ref="J86" r:id="rId80" location="" tooltip="" display="VIEW"/>
    <hyperlink ref="J87" r:id="rId81" location="" tooltip="" display="VIEW"/>
    <hyperlink ref="J88" r:id="rId82" location="" tooltip="" display="VIEW"/>
    <hyperlink ref="J89" r:id="rId83" location="" tooltip="" display="VIEW"/>
    <hyperlink ref="J90" r:id="rId84" location="" tooltip="" display="VIEW"/>
    <hyperlink ref="J91" r:id="rId85" location="" tooltip="" display="VIEW"/>
    <hyperlink ref="J92" r:id="rId86" location="" tooltip="" display="VIEW"/>
    <hyperlink ref="J93" r:id="rId87" location="" tooltip="" display="VIEW"/>
    <hyperlink ref="J94" r:id="rId88" location="" tooltip="" display="VIEW"/>
    <hyperlink ref="J95" r:id="rId89" location="" tooltip="" display="VIEW"/>
    <hyperlink ref="J96" r:id="rId90" location="" tooltip="" display="VIEW"/>
    <hyperlink ref="J97" r:id="rId91" location="" tooltip="" display="VIEW"/>
    <hyperlink ref="J98" r:id="rId92" location="" tooltip="" display="VIEW"/>
    <hyperlink ref="J99" r:id="rId93" location="" tooltip="" display="VIEW"/>
    <hyperlink ref="J100" r:id="rId94" location="" tooltip="" display="VIEW"/>
    <hyperlink ref="J101" r:id="rId95" location="" tooltip="" display="VIEW"/>
    <hyperlink ref="J102" r:id="rId96" location="" tooltip="" display="VIEW"/>
    <hyperlink ref="J103" r:id="rId97" location="" tooltip="" display="VIEW"/>
    <hyperlink ref="J104" r:id="rId98" location="" tooltip="" display="VIEW"/>
    <hyperlink ref="J105" r:id="rId99" location="" tooltip="" display="VIEW"/>
    <hyperlink ref="J106" r:id="rId100" location="" tooltip="" display="VIEW"/>
    <hyperlink ref="J107" r:id="rId101" location="" tooltip="" display="VIEW"/>
    <hyperlink ref="J108" r:id="rId102" location="" tooltip="" display="VIEW"/>
    <hyperlink ref="J109" r:id="rId103" location="" tooltip="" display="VIEW"/>
    <hyperlink ref="J110" r:id="rId104" location="" tooltip="" display="VIEW"/>
    <hyperlink ref="J111" r:id="rId105" location="" tooltip="" display="VIEW"/>
    <hyperlink ref="J112" r:id="rId106" location="" tooltip="" display="VIEW"/>
    <hyperlink ref="J113" r:id="rId107" location="" tooltip="" display="VIEW"/>
    <hyperlink ref="J114" r:id="rId108" location="" tooltip="" display="VIEW"/>
    <hyperlink ref="J115" r:id="rId109" location="" tooltip="" display="VIEW"/>
    <hyperlink ref="J116" r:id="rId110" location="" tooltip="" display="VIEW"/>
    <hyperlink ref="J117" r:id="rId111" location="" tooltip="" display="VIEW"/>
    <hyperlink ref="J118" r:id="rId112" location="" tooltip="" display="VIEW"/>
    <hyperlink ref="J119" r:id="rId113" location="" tooltip="" display="VIEW"/>
    <hyperlink ref="J120" r:id="rId114" location="" tooltip="" display="VIEW"/>
    <hyperlink ref="J121" r:id="rId115" location="" tooltip="" display="VIEW"/>
    <hyperlink ref="J122" r:id="rId116" location="" tooltip="" display="VIEW"/>
    <hyperlink ref="J123" r:id="rId117" location="" tooltip="" display="VIEW"/>
    <hyperlink ref="J124" r:id="rId118" location="" tooltip="" display="VIEW"/>
    <hyperlink ref="J125" r:id="rId119" location="" tooltip="" display="VIEW"/>
    <hyperlink ref="J126" r:id="rId120" location="" tooltip="" display="VIEW"/>
    <hyperlink ref="J127" r:id="rId121" location="" tooltip="" display="VIEW"/>
    <hyperlink ref="J128" r:id="rId122" location="" tooltip="" display="VIEW"/>
    <hyperlink ref="J129" r:id="rId123" location="" tooltip="" display="VIEW"/>
    <hyperlink ref="J130" r:id="rId124" location="" tooltip="" display="VIEW"/>
    <hyperlink ref="J131" r:id="rId125" location="" tooltip="" display="VIEW"/>
    <hyperlink ref="J132" r:id="rId126" location="" tooltip="" display="VIEW"/>
    <hyperlink ref="J133" r:id="rId127" location="" tooltip="" display="VIEW"/>
    <hyperlink ref="J134" r:id="rId128" location="" tooltip="" display="VIEW"/>
    <hyperlink ref="J135" r:id="rId129" location="" tooltip="" display="VIEW"/>
    <hyperlink ref="J136" r:id="rId130" location="" tooltip="" display="VIEW"/>
    <hyperlink ref="J137" r:id="rId131" location="" tooltip="" display="VIEW"/>
    <hyperlink ref="J138" r:id="rId132" location="" tooltip="" display="VIEW"/>
    <hyperlink ref="J139" r:id="rId133" location="" tooltip="" display="VIEW"/>
    <hyperlink ref="J140" r:id="rId134" location="" tooltip="" display="VIEW"/>
    <hyperlink ref="J141" r:id="rId135" location="" tooltip="" display="VIEW"/>
    <hyperlink ref="J142" r:id="rId136" location="" tooltip="" display="VIEW"/>
    <hyperlink ref="J143" r:id="rId137" location="" tooltip="" display="VIEW"/>
    <hyperlink ref="J144" r:id="rId138" location="" tooltip="" display="VIEW"/>
    <hyperlink ref="J145" r:id="rId139" location="" tooltip="" display="VIEW"/>
    <hyperlink ref="J146" r:id="rId140" location="" tooltip="" display="VIEW"/>
    <hyperlink ref="J147" r:id="rId141" location="" tooltip="" display="VIEW"/>
    <hyperlink ref="J148" r:id="rId142" location="" tooltip="" display="VIEW"/>
    <hyperlink ref="J149" r:id="rId143" location="" tooltip="" display="VIEW"/>
    <hyperlink ref="J150" r:id="rId144" location="" tooltip="" display="VIEW"/>
    <hyperlink ref="J151" r:id="rId145" location="" tooltip="" display="VIEW"/>
    <hyperlink ref="J152" r:id="rId146" location="" tooltip="" display="VIEW"/>
    <hyperlink ref="J153" r:id="rId147" location="" tooltip="" display="VIEW"/>
  </hyperlink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48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S107"/>
  <sheetViews>
    <sheetView workbookViewId="0" showGridLines="0" defaultGridColor="1"/>
  </sheetViews>
  <sheetFormatPr defaultColWidth="9.16667" defaultRowHeight="14.25" customHeight="1" outlineLevelRow="0" outlineLevelCol="0"/>
  <cols>
    <col min="1" max="1" width="14.8516" style="260" customWidth="1"/>
    <col min="2" max="2" width="10.6719" style="260" customWidth="1"/>
    <col min="3" max="3" width="9.67188" style="260" customWidth="1"/>
    <col min="4" max="4" width="9" style="260" customWidth="1"/>
    <col min="5" max="6" width="7.85156" style="260" customWidth="1"/>
    <col min="7" max="8" width="10.3516" style="260" customWidth="1"/>
    <col min="9" max="9" width="9.17188" style="260" customWidth="1"/>
    <col min="10" max="10" width="9" style="260" customWidth="1"/>
    <col min="11" max="11" width="8.67188" style="260" customWidth="1"/>
    <col min="12" max="13" width="8.85156" style="260" customWidth="1"/>
    <col min="14" max="15" width="8.67188" style="260" customWidth="1"/>
    <col min="16" max="16" width="10.3516" style="260" customWidth="1"/>
    <col min="17" max="19" width="8.67188" style="260" customWidth="1"/>
    <col min="20" max="20" width="8.17188" style="260" customWidth="1"/>
    <col min="21" max="23" width="10.3516" style="260" customWidth="1"/>
    <col min="24" max="24" width="12" style="260" customWidth="1"/>
    <col min="25" max="43" hidden="1" width="9.16667" style="260" customWidth="1"/>
    <col min="44" max="44" width="12" style="260" customWidth="1"/>
    <col min="45" max="45" width="9.17188" style="260" customWidth="1"/>
    <col min="46" max="16384" width="9.17188" style="260" customWidth="1"/>
  </cols>
  <sheetData>
    <row r="1" ht="24" customHeight="1">
      <c r="A1" s="98"/>
      <c r="B1" s="98"/>
      <c r="C1" s="99"/>
      <c r="D1" t="s" s="100">
        <v>32</v>
      </c>
      <c r="E1" s="101"/>
      <c r="F1" s="101"/>
      <c r="G1" s="101"/>
      <c r="H1" s="101"/>
      <c r="I1" s="101"/>
      <c r="J1" s="195"/>
      <c r="K1" t="s" s="196">
        <v>2</v>
      </c>
      <c r="L1" s="197"/>
      <c r="M1" s="197"/>
      <c r="N1" s="198"/>
      <c r="O1" s="199"/>
      <c r="P1" t="s" s="200">
        <v>33</v>
      </c>
      <c r="Q1" s="201"/>
      <c r="R1" s="202"/>
      <c r="S1" s="203">
        <f>SUM(U8:U29)</f>
        <v>0</v>
      </c>
      <c r="T1" s="204"/>
      <c r="U1" t="s" s="108">
        <v>34</v>
      </c>
      <c r="V1" s="109"/>
      <c r="W1" s="110">
        <f>'ORDER SUMMARY'!E23</f>
        <v>0</v>
      </c>
      <c r="X1" s="111"/>
      <c r="Y1" s="205"/>
      <c r="Z1" s="205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3"/>
      <c r="AS1" s="7"/>
    </row>
    <row r="2" ht="24" customHeight="1">
      <c r="A2" s="98"/>
      <c r="B2" s="98"/>
      <c r="C2" s="99"/>
      <c r="D2" t="s" s="113">
        <v>0</v>
      </c>
      <c r="E2" s="12"/>
      <c r="F2" s="12"/>
      <c r="G2" s="12"/>
      <c r="H2" s="12"/>
      <c r="I2" s="12"/>
      <c r="J2" s="206"/>
      <c r="K2" t="s" s="207">
        <f>IF(('ORDER SUMMARY'!B6)="","",('ORDER SUMMARY'!B6))</f>
      </c>
      <c r="L2" s="208"/>
      <c r="M2" s="208"/>
      <c r="N2" s="209"/>
      <c r="O2" s="199"/>
      <c r="P2" t="s" s="200">
        <v>35</v>
      </c>
      <c r="Q2" s="201"/>
      <c r="R2" s="202"/>
      <c r="S2" s="210">
        <f>SUM(V8:V29)</f>
        <v>0</v>
      </c>
      <c r="T2" s="202"/>
      <c r="U2" s="117"/>
      <c r="V2" s="118"/>
      <c r="W2" s="119"/>
      <c r="X2" s="120"/>
      <c r="Y2" s="205"/>
      <c r="Z2" s="205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3"/>
      <c r="AS2" s="7"/>
    </row>
    <row r="3" ht="24" customHeight="1">
      <c r="A3" s="98"/>
      <c r="B3" s="98"/>
      <c r="C3" s="99"/>
      <c r="D3" s="12"/>
      <c r="E3" s="12"/>
      <c r="F3" s="12"/>
      <c r="G3" s="12"/>
      <c r="H3" s="12"/>
      <c r="I3" s="12"/>
      <c r="J3" s="206"/>
      <c r="K3" t="s" s="207">
        <f>IF(('ORDER SUMMARY'!B7)="","",('ORDER SUMMARY'!B7))</f>
      </c>
      <c r="L3" s="208"/>
      <c r="M3" s="208"/>
      <c r="N3" s="209"/>
      <c r="O3" s="199"/>
      <c r="P3" t="s" s="200">
        <v>131</v>
      </c>
      <c r="Q3" s="201"/>
      <c r="R3" s="202"/>
      <c r="S3" s="211">
        <f>SUM(W8:W29)</f>
        <v>0</v>
      </c>
      <c r="T3" s="212"/>
      <c r="U3" t="s" s="122">
        <v>132</v>
      </c>
      <c r="V3" s="123"/>
      <c r="W3" s="124">
        <f>SUM(X8:X29)</f>
        <v>0</v>
      </c>
      <c r="X3" s="125"/>
      <c r="Y3" s="205"/>
      <c r="Z3" s="205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3"/>
      <c r="AS3" s="7"/>
    </row>
    <row r="4" ht="24" customHeight="1">
      <c r="A4" s="126"/>
      <c r="B4" s="126"/>
      <c r="C4" s="127"/>
      <c r="D4" t="s" s="128">
        <v>38</v>
      </c>
      <c r="E4" s="129"/>
      <c r="F4" s="129"/>
      <c r="G4" s="129"/>
      <c r="H4" s="129"/>
      <c r="I4" s="129"/>
      <c r="J4" s="213"/>
      <c r="K4" t="s" s="207">
        <f>IF(('ORDER SUMMARY'!B8)="","",('ORDER SUMMARY'!B8))</f>
      </c>
      <c r="L4" s="208"/>
      <c r="M4" s="208"/>
      <c r="N4" s="209"/>
      <c r="O4" s="214"/>
      <c r="P4" t="s" s="200">
        <v>133</v>
      </c>
      <c r="Q4" s="201"/>
      <c r="R4" s="202"/>
      <c r="S4" t="s" s="200">
        <f>IF(W1&gt;0,((1-W1)*S3),"0")</f>
        <v>40</v>
      </c>
      <c r="T4" s="212"/>
      <c r="U4" t="s" s="122">
        <v>39</v>
      </c>
      <c r="V4" s="123"/>
      <c r="W4" t="s" s="131">
        <f>IF(W1&gt;0,((1-W1)*W3),"0")</f>
        <v>40</v>
      </c>
      <c r="X4" s="132"/>
      <c r="Y4" s="205"/>
      <c r="Z4" s="205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3"/>
      <c r="AS4" s="7"/>
    </row>
    <row r="5" ht="24.75" customHeight="1">
      <c r="A5" t="s" s="133">
        <v>41</v>
      </c>
      <c r="B5" s="134"/>
      <c r="C5" s="134"/>
      <c r="D5" s="134"/>
      <c r="E5" s="134"/>
      <c r="F5" s="134"/>
      <c r="G5" s="134"/>
      <c r="H5" s="134"/>
      <c r="I5" s="134"/>
      <c r="J5" t="s" s="135">
        <v>42</v>
      </c>
      <c r="K5" s="215"/>
      <c r="L5" s="215"/>
      <c r="M5" s="215"/>
      <c r="N5" s="215"/>
      <c r="O5" s="216"/>
      <c r="P5" s="136"/>
      <c r="Q5" s="136"/>
      <c r="R5" s="136"/>
      <c r="S5" s="136"/>
      <c r="T5" s="136"/>
      <c r="U5" t="s" s="261">
        <v>43</v>
      </c>
      <c r="V5" s="262"/>
      <c r="W5" s="262"/>
      <c r="X5" s="26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3"/>
      <c r="AS5" s="7"/>
    </row>
    <row r="6" ht="49.5" customHeight="1">
      <c r="A6" t="s" s="263">
        <v>4</v>
      </c>
      <c r="B6" s="264"/>
      <c r="C6" t="s" s="141">
        <v>44</v>
      </c>
      <c r="D6" t="s" s="142">
        <v>45</v>
      </c>
      <c r="E6" t="s" s="142">
        <v>46</v>
      </c>
      <c r="F6" t="s" s="143">
        <v>47</v>
      </c>
      <c r="G6" t="s" s="142">
        <v>48</v>
      </c>
      <c r="H6" t="s" s="142">
        <v>49</v>
      </c>
      <c r="I6" t="s" s="142">
        <v>50</v>
      </c>
      <c r="J6" t="s" s="144">
        <v>51</v>
      </c>
      <c r="K6" t="s" s="144">
        <v>52</v>
      </c>
      <c r="L6" t="s" s="144">
        <v>53</v>
      </c>
      <c r="M6" t="s" s="144">
        <v>135</v>
      </c>
      <c r="N6" t="s" s="144">
        <v>136</v>
      </c>
      <c r="O6" t="s" s="144">
        <v>137</v>
      </c>
      <c r="P6" t="s" s="144">
        <v>138</v>
      </c>
      <c r="Q6" t="s" s="144">
        <v>139</v>
      </c>
      <c r="R6" t="s" s="144">
        <v>55</v>
      </c>
      <c r="S6" t="s" s="144">
        <v>140</v>
      </c>
      <c r="T6" t="s" s="144">
        <v>54</v>
      </c>
      <c r="U6" t="s" s="265">
        <v>57</v>
      </c>
      <c r="V6" t="s" s="265">
        <v>58</v>
      </c>
      <c r="W6" t="s" s="265">
        <v>59</v>
      </c>
      <c r="X6" t="s" s="266">
        <v>60</v>
      </c>
      <c r="Y6" s="112"/>
      <c r="Z6" s="112"/>
      <c r="AA6" s="112"/>
      <c r="AB6" s="112"/>
      <c r="AC6" s="146"/>
      <c r="AD6" s="146"/>
      <c r="AE6" s="146"/>
      <c r="AF6" s="146"/>
      <c r="AG6" s="146"/>
      <c r="AH6" s="146"/>
      <c r="AI6" s="146"/>
      <c r="AJ6" s="112"/>
      <c r="AK6" s="146"/>
      <c r="AL6" s="146"/>
      <c r="AM6" s="146"/>
      <c r="AN6" s="146"/>
      <c r="AO6" s="146"/>
      <c r="AP6" s="146"/>
      <c r="AQ6" s="146"/>
      <c r="AR6" s="13"/>
      <c r="AS6" s="7"/>
    </row>
    <row r="7" ht="23.25" customHeight="1">
      <c r="A7" s="267"/>
      <c r="B7" s="151"/>
      <c r="C7" s="149"/>
      <c r="D7" s="150"/>
      <c r="E7" s="150"/>
      <c r="F7" s="151"/>
      <c r="G7" s="150"/>
      <c r="H7" s="150"/>
      <c r="I7" s="150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268"/>
      <c r="V7" s="268"/>
      <c r="W7" s="268"/>
      <c r="X7" s="269"/>
      <c r="Y7" s="112"/>
      <c r="Z7" s="112"/>
      <c r="AA7" s="154"/>
      <c r="AB7" s="154"/>
      <c r="AC7" t="s" s="155">
        <v>9</v>
      </c>
      <c r="AD7" t="s" s="155">
        <v>141</v>
      </c>
      <c r="AE7" t="s" s="155">
        <v>10</v>
      </c>
      <c r="AF7" t="s" s="155">
        <v>11</v>
      </c>
      <c r="AG7" t="s" s="155">
        <v>12</v>
      </c>
      <c r="AH7" t="s" s="155">
        <v>13</v>
      </c>
      <c r="AI7" t="s" s="155">
        <v>14</v>
      </c>
      <c r="AJ7" s="112"/>
      <c r="AK7" t="s" s="155">
        <v>9</v>
      </c>
      <c r="AL7" t="s" s="155">
        <v>141</v>
      </c>
      <c r="AM7" t="s" s="155">
        <v>10</v>
      </c>
      <c r="AN7" t="s" s="155">
        <v>11</v>
      </c>
      <c r="AO7" t="s" s="155">
        <v>12</v>
      </c>
      <c r="AP7" t="s" s="155">
        <v>13</v>
      </c>
      <c r="AQ7" t="s" s="155">
        <v>14</v>
      </c>
      <c r="AR7" s="13"/>
      <c r="AS7" s="7"/>
    </row>
    <row r="8" ht="15" customHeight="1">
      <c r="A8" t="s" s="270">
        <v>451</v>
      </c>
      <c r="B8" t="s" s="234">
        <v>242</v>
      </c>
      <c r="C8" t="s" s="271">
        <v>21</v>
      </c>
      <c r="D8" s="272">
        <v>1</v>
      </c>
      <c r="E8" t="s" s="273">
        <v>452</v>
      </c>
      <c r="F8" t="s" s="274">
        <v>453</v>
      </c>
      <c r="G8" s="275">
        <f>H8/1.2</f>
        <v>83.125</v>
      </c>
      <c r="H8" s="275">
        <v>99.75</v>
      </c>
      <c r="I8" t="s" s="276">
        <v>64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t="s" s="273">
        <f>IF(SUM(J8:T8)=0,"",SUM(J8:T8))</f>
      </c>
      <c r="V8" t="s" s="273">
        <f>IF(U8="","",(U8*D8))</f>
      </c>
      <c r="W8" t="s" s="273">
        <f>IF(U8="","",(U8*G8))</f>
      </c>
      <c r="X8" t="s" s="277">
        <f>IF(U8="","",(U8*H8))</f>
      </c>
      <c r="Y8" s="166">
        <v>1</v>
      </c>
      <c r="Z8" s="112"/>
      <c r="AA8" t="s" s="167">
        <f>A8</f>
        <v>454</v>
      </c>
      <c r="AB8" t="s" s="278">
        <f>F8</f>
        <v>455</v>
      </c>
      <c r="AC8" s="169">
        <v>4</v>
      </c>
      <c r="AD8" s="169">
        <v>2</v>
      </c>
      <c r="AE8" s="169">
        <v>0</v>
      </c>
      <c r="AF8" s="169">
        <v>0</v>
      </c>
      <c r="AG8" s="169">
        <v>0</v>
      </c>
      <c r="AH8" s="169">
        <v>0</v>
      </c>
      <c r="AI8" s="169">
        <v>0</v>
      </c>
      <c r="AJ8" s="112"/>
      <c r="AK8" t="s" s="170">
        <f>IF(U8="","",(U8*AC8))</f>
      </c>
      <c r="AL8" t="s" s="170">
        <f>IF(V8="","",(V8*AD8))</f>
      </c>
      <c r="AM8" t="s" s="170">
        <f>IF(U8="","",(U8*AE8))</f>
      </c>
      <c r="AN8" t="s" s="170">
        <f>IF(U8="","",(U8*AF8))</f>
      </c>
      <c r="AO8" t="s" s="170">
        <f>IF(U8="","",(U8*AG8))</f>
      </c>
      <c r="AP8" t="s" s="170">
        <f>IF(U8="","",(U8*AH8))</f>
      </c>
      <c r="AQ8" t="s" s="170">
        <f>IF(U8="","",(U8*AI8))</f>
      </c>
      <c r="AR8" s="13"/>
      <c r="AS8" s="7"/>
    </row>
    <row r="9" ht="15" customHeight="1">
      <c r="A9" t="s" s="279">
        <v>456</v>
      </c>
      <c r="B9" t="s" s="234">
        <v>242</v>
      </c>
      <c r="C9" t="s" s="271">
        <v>21</v>
      </c>
      <c r="D9" s="272">
        <v>3</v>
      </c>
      <c r="E9" t="s" s="273">
        <v>151</v>
      </c>
      <c r="F9" t="s" s="274">
        <v>453</v>
      </c>
      <c r="G9" s="275">
        <f>H9/1.2</f>
        <v>126.666666666667</v>
      </c>
      <c r="H9" s="275">
        <v>152</v>
      </c>
      <c r="I9" t="s" s="276">
        <v>64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t="s" s="273">
        <f>IF(SUM(J9:T9)=0,"",SUM(J9:T9))</f>
      </c>
      <c r="V9" t="s" s="273">
        <f>IF(U9="","",(U9*D9))</f>
      </c>
      <c r="W9" t="s" s="273">
        <f>IF(U9="","",(U9*G9))</f>
      </c>
      <c r="X9" t="s" s="277">
        <f>IF(U9="","",(U9*H9))</f>
      </c>
      <c r="Y9" s="166">
        <v>2</v>
      </c>
      <c r="Z9" s="112"/>
      <c r="AA9" t="s" s="167">
        <f>A9</f>
        <v>457</v>
      </c>
      <c r="AB9" t="s" s="278">
        <f>F9</f>
        <v>455</v>
      </c>
      <c r="AC9" s="166">
        <v>8</v>
      </c>
      <c r="AD9" s="166">
        <v>0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12"/>
      <c r="AK9" t="s" s="173">
        <f>IF(U9="","",(U9*AC9))</f>
      </c>
      <c r="AL9" t="s" s="173">
        <f>IF(V9="","",(V9*AD9))</f>
      </c>
      <c r="AM9" t="s" s="173">
        <f>IF(U9="","",(U9*AE9))</f>
      </c>
      <c r="AN9" t="s" s="173">
        <f>IF(U9="","",(U9*AF9))</f>
      </c>
      <c r="AO9" t="s" s="173">
        <f>IF(U9="","",(U9*AG9))</f>
      </c>
      <c r="AP9" t="s" s="173">
        <f>IF(U9="","",(U9*AH9))</f>
      </c>
      <c r="AQ9" t="s" s="173">
        <f>IF(U9="","",(U9*AI9))</f>
      </c>
      <c r="AR9" s="13"/>
      <c r="AS9" s="7"/>
    </row>
    <row r="10" ht="15" customHeight="1" hidden="1">
      <c r="A10" s="280"/>
      <c r="B10" s="281"/>
      <c r="C10" s="282"/>
      <c r="D10" s="283"/>
      <c r="E10" s="283"/>
      <c r="F10" s="284"/>
      <c r="G10" s="275"/>
      <c r="H10" s="275"/>
      <c r="I10" s="285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t="s" s="273">
        <f>IF(SUM(J10:T10)=0,"",SUM(J10:T10))</f>
      </c>
      <c r="V10" t="s" s="273">
        <f>IF(U10="","",(U10*D10))</f>
      </c>
      <c r="W10" t="s" s="273">
        <f>IF(U10="","",(U10*G10))</f>
      </c>
      <c r="X10" t="s" s="277">
        <f>IF(U10="","",(U10*H10))</f>
      </c>
      <c r="Y10" s="166">
        <v>3</v>
      </c>
      <c r="Z10" s="112"/>
      <c r="AA10" s="286">
        <f>A10</f>
        <v>0</v>
      </c>
      <c r="AB10" s="168">
        <f>F10</f>
        <v>0</v>
      </c>
      <c r="AC10" s="166">
        <v>0</v>
      </c>
      <c r="AD10" s="166">
        <v>0</v>
      </c>
      <c r="AE10" s="166">
        <v>0</v>
      </c>
      <c r="AF10" s="166">
        <v>0</v>
      </c>
      <c r="AG10" s="166">
        <v>0</v>
      </c>
      <c r="AH10" s="166">
        <v>0</v>
      </c>
      <c r="AI10" s="166">
        <v>0</v>
      </c>
      <c r="AJ10" s="112"/>
      <c r="AK10" t="s" s="173">
        <f>IF(U10="","",(U10*AC10))</f>
      </c>
      <c r="AL10" t="s" s="173">
        <f>IF(V10="","",(V10*AD10))</f>
      </c>
      <c r="AM10" t="s" s="173">
        <f>IF(U10="","",(U10*AE10))</f>
      </c>
      <c r="AN10" t="s" s="173">
        <f>IF(U10="","",(U10*AF10))</f>
      </c>
      <c r="AO10" t="s" s="173">
        <f>IF(U10="","",(U10*AG10))</f>
      </c>
      <c r="AP10" t="s" s="173">
        <f>IF(U10="","",(U10*AH10))</f>
      </c>
      <c r="AQ10" t="s" s="173">
        <f>IF(U10="","",(U10*AI10))</f>
      </c>
      <c r="AR10" s="13"/>
      <c r="AS10" s="7"/>
    </row>
    <row r="11" ht="15" customHeight="1" hidden="1">
      <c r="A11" s="280"/>
      <c r="B11" s="281"/>
      <c r="C11" s="282"/>
      <c r="D11" s="283"/>
      <c r="E11" s="283"/>
      <c r="F11" s="284"/>
      <c r="G11" s="275"/>
      <c r="H11" s="275"/>
      <c r="I11" s="285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t="s" s="273">
        <f>IF(SUM(J11:T11)=0,"",SUM(J11:T11))</f>
      </c>
      <c r="V11" t="s" s="273">
        <f>IF(U11="","",(U11*D11))</f>
      </c>
      <c r="W11" t="s" s="273">
        <f>IF(U11="","",(U11*G11))</f>
      </c>
      <c r="X11" t="s" s="277">
        <f>IF(U11="","",(U11*H11))</f>
      </c>
      <c r="Y11" s="166">
        <v>4</v>
      </c>
      <c r="Z11" s="112"/>
      <c r="AA11" s="286">
        <f>A11</f>
        <v>0</v>
      </c>
      <c r="AB11" s="168">
        <f>F11</f>
        <v>0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12"/>
      <c r="AK11" t="s" s="173">
        <f>IF(U11="","",(U11*AC11))</f>
      </c>
      <c r="AL11" t="s" s="173">
        <f>IF(V11="","",(V11*AD11))</f>
      </c>
      <c r="AM11" t="s" s="173">
        <f>IF(U11="","",(U11*AE11))</f>
      </c>
      <c r="AN11" t="s" s="173">
        <f>IF(U11="","",(U11*AF11))</f>
      </c>
      <c r="AO11" t="s" s="173">
        <f>IF(U11="","",(U11*AG11))</f>
      </c>
      <c r="AP11" t="s" s="173">
        <f>IF(U11="","",(U11*AH11))</f>
      </c>
      <c r="AQ11" t="s" s="173">
        <f>IF(U11="","",(U11*AI11))</f>
      </c>
      <c r="AR11" s="13"/>
      <c r="AS11" s="7"/>
    </row>
    <row r="12" ht="15" customHeight="1" hidden="1">
      <c r="A12" s="280"/>
      <c r="B12" s="281"/>
      <c r="C12" s="282"/>
      <c r="D12" s="283"/>
      <c r="E12" s="283"/>
      <c r="F12" s="284"/>
      <c r="G12" s="275"/>
      <c r="H12" s="275"/>
      <c r="I12" s="285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t="s" s="273">
        <f>IF(SUM(J12:T12)=0,"",SUM(J12:T12))</f>
      </c>
      <c r="V12" t="s" s="273">
        <f>IF(U12="","",(U12*D12))</f>
      </c>
      <c r="W12" t="s" s="273">
        <f>IF(U12="","",(U12*G12))</f>
      </c>
      <c r="X12" t="s" s="277">
        <f>IF(U12="","",(U12*H12))</f>
      </c>
      <c r="Y12" s="166">
        <v>5</v>
      </c>
      <c r="Z12" s="112"/>
      <c r="AA12" s="286">
        <f>A12</f>
        <v>0</v>
      </c>
      <c r="AB12" s="168">
        <f>F12</f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12"/>
      <c r="AK12" t="s" s="173">
        <f>IF(U12="","",(U12*AC12))</f>
      </c>
      <c r="AL12" t="s" s="173">
        <f>IF(V12="","",(V12*AD12))</f>
      </c>
      <c r="AM12" t="s" s="173">
        <f>IF(U12="","",(U12*AE12))</f>
      </c>
      <c r="AN12" t="s" s="173">
        <f>IF(U12="","",(U12*AF12))</f>
      </c>
      <c r="AO12" t="s" s="173">
        <f>IF(U12="","",(U12*AG12))</f>
      </c>
      <c r="AP12" t="s" s="173">
        <f>IF(U12="","",(U12*AH12))</f>
      </c>
      <c r="AQ12" t="s" s="173">
        <f>IF(U12="","",(U12*AI12))</f>
      </c>
      <c r="AR12" s="13"/>
      <c r="AS12" s="7"/>
    </row>
    <row r="13" ht="15" customHeight="1" hidden="1">
      <c r="A13" s="280"/>
      <c r="B13" s="280"/>
      <c r="C13" s="282"/>
      <c r="D13" s="283"/>
      <c r="E13" s="283"/>
      <c r="F13" s="284"/>
      <c r="G13" s="275"/>
      <c r="H13" s="275"/>
      <c r="I13" s="285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t="s" s="273">
        <f>IF(SUM(J13:T13)=0,"",SUM(J13:T13))</f>
      </c>
      <c r="V13" t="s" s="273">
        <f>IF(U13="","",(U13*D13))</f>
      </c>
      <c r="W13" t="s" s="273">
        <f>IF(U13="","",(U13*G13))</f>
      </c>
      <c r="X13" t="s" s="277">
        <f>IF(U13="","",(U13*H13))</f>
      </c>
      <c r="Y13" s="166">
        <v>6</v>
      </c>
      <c r="Z13" s="112"/>
      <c r="AA13" s="286">
        <f>A13</f>
        <v>0</v>
      </c>
      <c r="AB13" s="168">
        <f>F13</f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12"/>
      <c r="AK13" t="s" s="173">
        <f>IF(U13="","",(U13*AC13))</f>
      </c>
      <c r="AL13" t="s" s="173">
        <f>IF(V13="","",(V13*AD13))</f>
      </c>
      <c r="AM13" t="s" s="173">
        <f>IF(U13="","",(U13*AE13))</f>
      </c>
      <c r="AN13" t="s" s="173">
        <f>IF(U13="","",(U13*AF13))</f>
      </c>
      <c r="AO13" t="s" s="173">
        <f>IF(U13="","",(U13*AG13))</f>
      </c>
      <c r="AP13" t="s" s="173">
        <f>IF(U13="","",(U13*AH13))</f>
      </c>
      <c r="AQ13" t="s" s="173">
        <f>IF(U13="","",(U13*AI13))</f>
      </c>
      <c r="AR13" s="13"/>
      <c r="AS13" s="7"/>
    </row>
    <row r="14" ht="15" customHeight="1" hidden="1">
      <c r="A14" s="280"/>
      <c r="B14" s="280"/>
      <c r="C14" s="282"/>
      <c r="D14" s="283"/>
      <c r="E14" s="283"/>
      <c r="F14" s="284"/>
      <c r="G14" s="275"/>
      <c r="H14" s="275"/>
      <c r="I14" s="285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t="s" s="273">
        <f>IF(SUM(J14:T14)=0,"",SUM(J14:T14))</f>
      </c>
      <c r="V14" t="s" s="273">
        <f>IF(U14="","",(U14*D14))</f>
      </c>
      <c r="W14" t="s" s="273">
        <f>IF(U14="","",(U14*G14))</f>
      </c>
      <c r="X14" t="s" s="277">
        <f>IF(U14="","",(U14*H14))</f>
      </c>
      <c r="Y14" s="166">
        <v>7</v>
      </c>
      <c r="Z14" s="112"/>
      <c r="AA14" s="286">
        <f>A14</f>
        <v>0</v>
      </c>
      <c r="AB14" s="168">
        <f>F14</f>
        <v>0</v>
      </c>
      <c r="AC14" s="166">
        <v>0</v>
      </c>
      <c r="AD14" s="166">
        <v>0</v>
      </c>
      <c r="AE14" s="166">
        <v>0</v>
      </c>
      <c r="AF14" s="166">
        <v>0</v>
      </c>
      <c r="AG14" s="166">
        <v>0</v>
      </c>
      <c r="AH14" s="166">
        <v>0</v>
      </c>
      <c r="AI14" s="166">
        <v>0</v>
      </c>
      <c r="AJ14" s="112"/>
      <c r="AK14" t="s" s="173">
        <f>IF(U14="","",(U14*AC14))</f>
      </c>
      <c r="AL14" t="s" s="173">
        <f>IF(V14="","",(V14*AD14))</f>
      </c>
      <c r="AM14" t="s" s="173">
        <f>IF(U14="","",(U14*AE14))</f>
      </c>
      <c r="AN14" t="s" s="173">
        <f>IF(U14="","",(U14*AF14))</f>
      </c>
      <c r="AO14" t="s" s="173">
        <f>IF(U14="","",(U14*AG14))</f>
      </c>
      <c r="AP14" t="s" s="173">
        <f>IF(U14="","",(U14*AH14))</f>
      </c>
      <c r="AQ14" t="s" s="173">
        <f>IF(U14="","",(U14*AI14))</f>
      </c>
      <c r="AR14" s="13"/>
      <c r="AS14" s="7"/>
    </row>
    <row r="15" ht="15" customHeight="1" hidden="1">
      <c r="A15" s="280"/>
      <c r="B15" s="280"/>
      <c r="C15" s="282"/>
      <c r="D15" s="283"/>
      <c r="E15" s="283"/>
      <c r="F15" s="284"/>
      <c r="G15" s="275"/>
      <c r="H15" s="275"/>
      <c r="I15" s="285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t="s" s="273">
        <f>IF(SUM(J15:T15)=0,"",SUM(J15:T15))</f>
      </c>
      <c r="V15" t="s" s="273">
        <f>IF(U15="","",(U15*D15))</f>
      </c>
      <c r="W15" t="s" s="273">
        <f>IF(U15="","",(U15*G15))</f>
      </c>
      <c r="X15" t="s" s="277">
        <f>IF(U15="","",(U15*H15))</f>
      </c>
      <c r="Y15" s="166">
        <v>8</v>
      </c>
      <c r="Z15" s="112"/>
      <c r="AA15" s="286">
        <f>A15</f>
        <v>0</v>
      </c>
      <c r="AB15" s="168">
        <f>F15</f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0</v>
      </c>
      <c r="AI15" s="166">
        <v>0</v>
      </c>
      <c r="AJ15" s="112"/>
      <c r="AK15" t="s" s="173">
        <f>IF(U15="","",(U15*AC15))</f>
      </c>
      <c r="AL15" t="s" s="173">
        <f>IF(V15="","",(V15*AD15))</f>
      </c>
      <c r="AM15" t="s" s="173">
        <f>IF(U15="","",(U15*AE15))</f>
      </c>
      <c r="AN15" t="s" s="173">
        <f>IF(U15="","",(U15*AF15))</f>
      </c>
      <c r="AO15" t="s" s="173">
        <f>IF(U15="","",(U15*AG15))</f>
      </c>
      <c r="AP15" t="s" s="173">
        <f>IF(U15="","",(U15*AH15))</f>
      </c>
      <c r="AQ15" t="s" s="173">
        <f>IF(U15="","",(U15*AI15))</f>
      </c>
      <c r="AR15" s="13"/>
      <c r="AS15" s="7"/>
    </row>
    <row r="16" ht="15" customHeight="1" hidden="1">
      <c r="A16" s="280"/>
      <c r="B16" s="280"/>
      <c r="C16" s="282"/>
      <c r="D16" s="283"/>
      <c r="E16" s="283"/>
      <c r="F16" s="284"/>
      <c r="G16" s="275"/>
      <c r="H16" s="275"/>
      <c r="I16" s="285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t="s" s="273">
        <f>IF(SUM(J16:T16)=0,"",SUM(J16:T16))</f>
      </c>
      <c r="V16" t="s" s="273">
        <f>IF(U16="","",(U16*D16))</f>
      </c>
      <c r="W16" t="s" s="273">
        <f>IF(U16="","",(U16*G16))</f>
      </c>
      <c r="X16" t="s" s="277">
        <f>IF(U16="","",(U16*H16))</f>
      </c>
      <c r="Y16" s="166">
        <v>9</v>
      </c>
      <c r="Z16" s="112"/>
      <c r="AA16" s="286">
        <f>A16</f>
        <v>0</v>
      </c>
      <c r="AB16" s="168">
        <f>F16</f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12"/>
      <c r="AK16" t="s" s="173">
        <f>IF(U16="","",(U16*AC16))</f>
      </c>
      <c r="AL16" t="s" s="173">
        <f>IF(V16="","",(V16*AD16))</f>
      </c>
      <c r="AM16" t="s" s="173">
        <f>IF(U16="","",(U16*AE16))</f>
      </c>
      <c r="AN16" t="s" s="173">
        <f>IF(U16="","",(U16*AF16))</f>
      </c>
      <c r="AO16" t="s" s="173">
        <f>IF(U16="","",(U16*AG16))</f>
      </c>
      <c r="AP16" t="s" s="173">
        <f>IF(U16="","",(U16*AH16))</f>
      </c>
      <c r="AQ16" t="s" s="173">
        <f>IF(U16="","",(U16*AI16))</f>
      </c>
      <c r="AR16" s="13"/>
      <c r="AS16" s="7"/>
    </row>
    <row r="17" ht="15" customHeight="1" hidden="1">
      <c r="A17" s="280"/>
      <c r="B17" s="280"/>
      <c r="C17" s="282"/>
      <c r="D17" s="283"/>
      <c r="E17" s="283"/>
      <c r="F17" s="284"/>
      <c r="G17" s="275"/>
      <c r="H17" s="275"/>
      <c r="I17" s="285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t="s" s="273">
        <f>IF(SUM(J17:T17)=0,"",SUM(J17:T17))</f>
      </c>
      <c r="V17" t="s" s="273">
        <f>IF(U17="","",(U17*D17))</f>
      </c>
      <c r="W17" t="s" s="273">
        <f>IF(U17="","",(U17*G17))</f>
      </c>
      <c r="X17" t="s" s="277">
        <f>IF(U17="","",(U17*H17))</f>
      </c>
      <c r="Y17" s="166">
        <v>10</v>
      </c>
      <c r="Z17" s="112"/>
      <c r="AA17" s="286">
        <f>A17</f>
        <v>0</v>
      </c>
      <c r="AB17" s="168">
        <f>F17</f>
        <v>0</v>
      </c>
      <c r="AC17" s="166">
        <v>0</v>
      </c>
      <c r="AD17" s="166">
        <v>0</v>
      </c>
      <c r="AE17" s="166">
        <v>0</v>
      </c>
      <c r="AF17" s="166">
        <v>0</v>
      </c>
      <c r="AG17" s="166">
        <v>0</v>
      </c>
      <c r="AH17" s="166">
        <v>0</v>
      </c>
      <c r="AI17" s="166">
        <v>0</v>
      </c>
      <c r="AJ17" s="112"/>
      <c r="AK17" t="s" s="173">
        <f>IF(U17="","",(U17*AC17))</f>
      </c>
      <c r="AL17" t="s" s="173">
        <f>IF(V17="","",(V17*AD17))</f>
      </c>
      <c r="AM17" t="s" s="173">
        <f>IF(U17="","",(U17*AE17))</f>
      </c>
      <c r="AN17" t="s" s="173">
        <f>IF(U17="","",(U17*AF17))</f>
      </c>
      <c r="AO17" t="s" s="173">
        <f>IF(U17="","",(U17*AG17))</f>
      </c>
      <c r="AP17" t="s" s="173">
        <f>IF(U17="","",(U17*AH17))</f>
      </c>
      <c r="AQ17" t="s" s="173">
        <f>IF(U17="","",(U17*AI17))</f>
      </c>
      <c r="AR17" s="13"/>
      <c r="AS17" s="7"/>
    </row>
    <row r="18" ht="15" customHeight="1" hidden="1">
      <c r="A18" s="280"/>
      <c r="B18" s="281"/>
      <c r="C18" s="282"/>
      <c r="D18" s="283"/>
      <c r="E18" s="283"/>
      <c r="F18" s="284"/>
      <c r="G18" s="275"/>
      <c r="H18" s="275"/>
      <c r="I18" s="285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t="s" s="273">
        <f>IF(SUM(J18:T18)=0,"",SUM(J18:T18))</f>
      </c>
      <c r="V18" t="s" s="273">
        <f>IF(U18="","",(U18*D18))</f>
      </c>
      <c r="W18" t="s" s="273">
        <f>IF(U18="","",(U18*G18))</f>
      </c>
      <c r="X18" t="s" s="277">
        <f>IF(U18="","",(U18*H18))</f>
      </c>
      <c r="Y18" s="166">
        <v>11</v>
      </c>
      <c r="Z18" s="112"/>
      <c r="AA18" s="286">
        <f>A18</f>
        <v>0</v>
      </c>
      <c r="AB18" s="168">
        <f>F18</f>
        <v>0</v>
      </c>
      <c r="AC18" s="166">
        <v>0</v>
      </c>
      <c r="AD18" s="166">
        <v>0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12"/>
      <c r="AK18" t="s" s="173">
        <f>IF(U18="","",(U18*AC18))</f>
      </c>
      <c r="AL18" t="s" s="173">
        <f>IF(V18="","",(V18*AD18))</f>
      </c>
      <c r="AM18" t="s" s="173">
        <f>IF(U18="","",(U18*AE18))</f>
      </c>
      <c r="AN18" t="s" s="173">
        <f>IF(U18="","",(U18*AF18))</f>
      </c>
      <c r="AO18" t="s" s="173">
        <f>IF(U18="","",(U18*AG18))</f>
      </c>
      <c r="AP18" t="s" s="173">
        <f>IF(U18="","",(U18*AH18))</f>
      </c>
      <c r="AQ18" t="s" s="173">
        <f>IF(U18="","",(U18*AI18))</f>
      </c>
      <c r="AR18" s="13"/>
      <c r="AS18" s="7"/>
    </row>
    <row r="19" ht="15" customHeight="1" hidden="1">
      <c r="A19" s="280"/>
      <c r="B19" s="281"/>
      <c r="C19" s="282"/>
      <c r="D19" s="283"/>
      <c r="E19" s="283"/>
      <c r="F19" s="284"/>
      <c r="G19" s="275"/>
      <c r="H19" s="275"/>
      <c r="I19" s="285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t="s" s="273">
        <f>IF(SUM(J19:T19)=0,"",SUM(J19:T19))</f>
      </c>
      <c r="V19" t="s" s="273">
        <f>IF(U19="","",(U19*D19))</f>
      </c>
      <c r="W19" t="s" s="273">
        <f>IF(U19="","",(U19*G19))</f>
      </c>
      <c r="X19" t="s" s="277">
        <f>IF(U19="","",(U19*H19))</f>
      </c>
      <c r="Y19" s="166">
        <v>12</v>
      </c>
      <c r="Z19" s="112"/>
      <c r="AA19" s="286">
        <f>A19</f>
        <v>0</v>
      </c>
      <c r="AB19" s="168">
        <f>F19</f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6">
        <v>0</v>
      </c>
      <c r="AJ19" s="112"/>
      <c r="AK19" t="s" s="173">
        <f>IF(U19="","",(U19*AC19))</f>
      </c>
      <c r="AL19" t="s" s="173">
        <f>IF(V19="","",(V19*AD19))</f>
      </c>
      <c r="AM19" t="s" s="173">
        <f>IF(U19="","",(U19*AE19))</f>
      </c>
      <c r="AN19" t="s" s="173">
        <f>IF(U19="","",(U19*AF19))</f>
      </c>
      <c r="AO19" t="s" s="173">
        <f>IF(U19="","",(U19*AG19))</f>
      </c>
      <c r="AP19" t="s" s="173">
        <f>IF(U19="","",(U19*AH19))</f>
      </c>
      <c r="AQ19" t="s" s="173">
        <f>IF(U19="","",(U19*AI19))</f>
      </c>
      <c r="AR19" s="13"/>
      <c r="AS19" s="7"/>
    </row>
    <row r="20" ht="15" customHeight="1" hidden="1">
      <c r="A20" s="280"/>
      <c r="B20" s="281"/>
      <c r="C20" s="282"/>
      <c r="D20" s="283"/>
      <c r="E20" s="283"/>
      <c r="F20" s="284"/>
      <c r="G20" s="275"/>
      <c r="H20" s="275"/>
      <c r="I20" s="285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t="s" s="273">
        <f>IF(SUM(J20:T20)=0,"",SUM(J20:T20))</f>
      </c>
      <c r="V20" t="s" s="273">
        <f>IF(U20="","",(U20*D20))</f>
      </c>
      <c r="W20" t="s" s="273">
        <f>IF(U20="","",(U20*G20))</f>
      </c>
      <c r="X20" t="s" s="277">
        <f>IF(U20="","",(U20*H20))</f>
      </c>
      <c r="Y20" s="166">
        <v>13</v>
      </c>
      <c r="Z20" s="112"/>
      <c r="AA20" s="286">
        <f>A20</f>
        <v>0</v>
      </c>
      <c r="AB20" s="168">
        <f>F20</f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12"/>
      <c r="AK20" t="s" s="173">
        <f>IF(U20="","",(U20*AC20))</f>
      </c>
      <c r="AL20" t="s" s="173">
        <f>IF(V20="","",(V20*AD20))</f>
      </c>
      <c r="AM20" t="s" s="173">
        <f>IF(U20="","",(U20*AE20))</f>
      </c>
      <c r="AN20" t="s" s="173">
        <f>IF(U20="","",(U20*AF20))</f>
      </c>
      <c r="AO20" t="s" s="173">
        <f>IF(U20="","",(U20*AG20))</f>
      </c>
      <c r="AP20" t="s" s="173">
        <f>IF(U20="","",(U20*AH20))</f>
      </c>
      <c r="AQ20" t="s" s="173">
        <f>IF(U20="","",(U20*AI20))</f>
      </c>
      <c r="AR20" s="13"/>
      <c r="AS20" s="7"/>
    </row>
    <row r="21" ht="15" customHeight="1" hidden="1">
      <c r="A21" s="280"/>
      <c r="B21" s="280"/>
      <c r="C21" s="282"/>
      <c r="D21" s="283"/>
      <c r="E21" s="283"/>
      <c r="F21" s="284"/>
      <c r="G21" s="275"/>
      <c r="H21" s="275"/>
      <c r="I21" s="285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t="s" s="273">
        <f>IF(SUM(J21:T21)=0,"",SUM(J21:T21))</f>
      </c>
      <c r="V21" t="s" s="273">
        <f>IF(U21="","",(U21*D21))</f>
      </c>
      <c r="W21" t="s" s="273">
        <f>IF(U21="","",(U21*G21))</f>
      </c>
      <c r="X21" t="s" s="277">
        <f>IF(U21="","",(U21*H21))</f>
      </c>
      <c r="Y21" s="166">
        <v>14</v>
      </c>
      <c r="Z21" s="112"/>
      <c r="AA21" s="286">
        <f>A21</f>
        <v>0</v>
      </c>
      <c r="AB21" s="168">
        <f>F21</f>
        <v>0</v>
      </c>
      <c r="AC21" s="166">
        <v>0</v>
      </c>
      <c r="AD21" s="166">
        <v>0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12"/>
      <c r="AK21" t="s" s="173">
        <f>IF(U21="","",(U21*AC21))</f>
      </c>
      <c r="AL21" t="s" s="173">
        <f>IF(V21="","",(V21*AD21))</f>
      </c>
      <c r="AM21" t="s" s="173">
        <f>IF(U21="","",(U21*AE21))</f>
      </c>
      <c r="AN21" t="s" s="173">
        <f>IF(U21="","",(U21*AF21))</f>
      </c>
      <c r="AO21" t="s" s="173">
        <f>IF(U21="","",(U21*AG21))</f>
      </c>
      <c r="AP21" t="s" s="173">
        <f>IF(U21="","",(U21*AH21))</f>
      </c>
      <c r="AQ21" t="s" s="173">
        <f>IF(U21="","",(U21*AI21))</f>
      </c>
      <c r="AR21" s="13"/>
      <c r="AS21" s="7"/>
    </row>
    <row r="22" ht="14.25" customHeight="1" hidden="1">
      <c r="A22" s="280"/>
      <c r="B22" s="280"/>
      <c r="C22" s="282"/>
      <c r="D22" s="283"/>
      <c r="E22" s="283"/>
      <c r="F22" s="284"/>
      <c r="G22" s="275"/>
      <c r="H22" s="275"/>
      <c r="I22" s="285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t="s" s="273">
        <f>IF(SUM(J22:T22)=0,"",SUM(J22:T22))</f>
      </c>
      <c r="V22" t="s" s="273">
        <f>IF(U22="","",(U22*D22))</f>
      </c>
      <c r="W22" t="s" s="273">
        <f>IF(U22="","",(U22*G22))</f>
      </c>
      <c r="X22" t="s" s="277">
        <f>IF(U22="","",(U22*H22))</f>
      </c>
      <c r="Y22" s="166">
        <v>15</v>
      </c>
      <c r="Z22" s="112"/>
      <c r="AA22" s="286">
        <f>A22</f>
        <v>0</v>
      </c>
      <c r="AB22" s="168">
        <f>F22</f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12"/>
      <c r="AK22" t="s" s="173">
        <f>IF(U22="","",(U22*AC22))</f>
      </c>
      <c r="AL22" t="s" s="173">
        <f>IF(V22="","",(V22*AD22))</f>
      </c>
      <c r="AM22" t="s" s="173">
        <f>IF(U22="","",(U22*AE22))</f>
      </c>
      <c r="AN22" t="s" s="173">
        <f>IF(U22="","",(U22*AF22))</f>
      </c>
      <c r="AO22" t="s" s="173">
        <f>IF(U22="","",(U22*AG22))</f>
      </c>
      <c r="AP22" t="s" s="173">
        <f>IF(U22="","",(U22*AH22))</f>
      </c>
      <c r="AQ22" t="s" s="173">
        <f>IF(U22="","",(U22*AI22))</f>
      </c>
      <c r="AR22" s="13"/>
      <c r="AS22" s="7"/>
    </row>
    <row r="23" ht="14.25" customHeight="1" hidden="1">
      <c r="A23" s="280"/>
      <c r="B23" s="281"/>
      <c r="C23" s="282"/>
      <c r="D23" s="283"/>
      <c r="E23" s="283"/>
      <c r="F23" s="284"/>
      <c r="G23" s="275"/>
      <c r="H23" s="275"/>
      <c r="I23" s="285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t="s" s="273">
        <f>IF(SUM(J23:T23)=0,"",SUM(J23:T23))</f>
      </c>
      <c r="V23" t="s" s="273">
        <f>IF(U23="","",(U23*D23))</f>
      </c>
      <c r="W23" t="s" s="273">
        <f>IF(U23="","",(U23*G23))</f>
      </c>
      <c r="X23" t="s" s="277">
        <f>IF(U23="","",(U23*H23))</f>
      </c>
      <c r="Y23" s="166">
        <v>16</v>
      </c>
      <c r="Z23" s="112"/>
      <c r="AA23" s="286">
        <f>A23</f>
        <v>0</v>
      </c>
      <c r="AB23" s="168">
        <f>F23</f>
        <v>0</v>
      </c>
      <c r="AC23" s="166">
        <v>0</v>
      </c>
      <c r="AD23" s="166">
        <v>0</v>
      </c>
      <c r="AE23" s="166">
        <v>0</v>
      </c>
      <c r="AF23" s="166">
        <v>0</v>
      </c>
      <c r="AG23" s="166">
        <v>0</v>
      </c>
      <c r="AH23" s="166">
        <v>0</v>
      </c>
      <c r="AI23" s="166">
        <v>0</v>
      </c>
      <c r="AJ23" s="112"/>
      <c r="AK23" t="s" s="173">
        <f>IF(U23="","",(U23*AC23))</f>
      </c>
      <c r="AL23" t="s" s="173">
        <f>IF(V23="","",(V23*AD23))</f>
      </c>
      <c r="AM23" t="s" s="173">
        <f>IF(U23="","",(U23*AE23))</f>
      </c>
      <c r="AN23" t="s" s="173">
        <f>IF(U23="","",(U23*AF23))</f>
      </c>
      <c r="AO23" t="s" s="173">
        <f>IF(U23="","",(U23*AG23))</f>
      </c>
      <c r="AP23" t="s" s="173">
        <f>IF(U23="","",(U23*AH23))</f>
      </c>
      <c r="AQ23" t="s" s="173">
        <f>IF(U23="","",(U23*AI23))</f>
      </c>
      <c r="AR23" s="13"/>
      <c r="AS23" s="7"/>
    </row>
    <row r="24" ht="14.25" customHeight="1" hidden="1">
      <c r="A24" s="280"/>
      <c r="B24" s="281"/>
      <c r="C24" s="282"/>
      <c r="D24" s="283"/>
      <c r="E24" s="283"/>
      <c r="F24" s="284"/>
      <c r="G24" s="275"/>
      <c r="H24" s="275"/>
      <c r="I24" s="285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t="s" s="273">
        <f>IF(SUM(J24:T24)=0,"",SUM(J24:T24))</f>
      </c>
      <c r="V24" t="s" s="273">
        <f>IF(U24="","",(U24*D24))</f>
      </c>
      <c r="W24" t="s" s="273">
        <f>IF(U24="","",(U24*G24))</f>
      </c>
      <c r="X24" t="s" s="277">
        <f>IF(U24="","",(U24*H24))</f>
      </c>
      <c r="Y24" s="166">
        <v>17</v>
      </c>
      <c r="Z24" s="112"/>
      <c r="AA24" s="286">
        <f>A24</f>
        <v>0</v>
      </c>
      <c r="AB24" s="168">
        <f>F24</f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12"/>
      <c r="AK24" t="s" s="173">
        <f>IF(U24="","",(U24*AC24))</f>
      </c>
      <c r="AL24" t="s" s="173">
        <f>IF(V24="","",(V24*AD24))</f>
      </c>
      <c r="AM24" t="s" s="173">
        <f>IF(U24="","",(U24*AE24))</f>
      </c>
      <c r="AN24" t="s" s="173">
        <f>IF(U24="","",(U24*AF24))</f>
      </c>
      <c r="AO24" t="s" s="173">
        <f>IF(U24="","",(U24*AG24))</f>
      </c>
      <c r="AP24" t="s" s="173">
        <f>IF(U24="","",(U24*AH24))</f>
      </c>
      <c r="AQ24" t="s" s="173">
        <f>IF(U24="","",(U24*AI24))</f>
      </c>
      <c r="AR24" s="13"/>
      <c r="AS24" s="7"/>
    </row>
    <row r="25" ht="14.25" customHeight="1" hidden="1">
      <c r="A25" s="280"/>
      <c r="B25" s="281"/>
      <c r="C25" s="282"/>
      <c r="D25" s="283"/>
      <c r="E25" s="283"/>
      <c r="F25" s="284"/>
      <c r="G25" s="275"/>
      <c r="H25" s="275"/>
      <c r="I25" s="285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t="s" s="273">
        <f>IF(SUM(J25:T25)=0,"",SUM(J25:T25))</f>
      </c>
      <c r="V25" t="s" s="273">
        <f>IF(U25="","",(U25*D25))</f>
      </c>
      <c r="W25" t="s" s="273">
        <f>IF(U25="","",(U25*G25))</f>
      </c>
      <c r="X25" t="s" s="277">
        <f>IF(U25="","",(U25*H25))</f>
      </c>
      <c r="Y25" s="166">
        <v>18</v>
      </c>
      <c r="Z25" s="112"/>
      <c r="AA25" s="286">
        <f>A25</f>
        <v>0</v>
      </c>
      <c r="AB25" s="168">
        <f>F25</f>
        <v>0</v>
      </c>
      <c r="AC25" s="166">
        <v>0</v>
      </c>
      <c r="AD25" s="166">
        <v>0</v>
      </c>
      <c r="AE25" s="166">
        <v>0</v>
      </c>
      <c r="AF25" s="166">
        <v>0</v>
      </c>
      <c r="AG25" s="166">
        <v>0</v>
      </c>
      <c r="AH25" s="166">
        <v>0</v>
      </c>
      <c r="AI25" s="166">
        <v>0</v>
      </c>
      <c r="AJ25" s="112"/>
      <c r="AK25" t="s" s="173">
        <f>IF(U25="","",(U25*AC25))</f>
      </c>
      <c r="AL25" t="s" s="173">
        <f>IF(V25="","",(V25*AD25))</f>
      </c>
      <c r="AM25" t="s" s="173">
        <f>IF(U25="","",(U25*AE25))</f>
      </c>
      <c r="AN25" t="s" s="173">
        <f>IF(U25="","",(U25*AF25))</f>
      </c>
      <c r="AO25" t="s" s="173">
        <f>IF(U25="","",(U25*AG25))</f>
      </c>
      <c r="AP25" t="s" s="173">
        <f>IF(U25="","",(U25*AH25))</f>
      </c>
      <c r="AQ25" t="s" s="173">
        <f>IF(U25="","",(U25*AI25))</f>
      </c>
      <c r="AR25" s="13"/>
      <c r="AS25" s="7"/>
    </row>
    <row r="26" ht="14.25" customHeight="1" hidden="1">
      <c r="A26" s="280"/>
      <c r="B26" s="281"/>
      <c r="C26" s="282"/>
      <c r="D26" s="283"/>
      <c r="E26" s="283"/>
      <c r="F26" s="284"/>
      <c r="G26" s="275"/>
      <c r="H26" s="275"/>
      <c r="I26" s="285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t="s" s="273">
        <f>IF(SUM(J26:T26)=0,"",SUM(J26:T26))</f>
      </c>
      <c r="V26" t="s" s="273">
        <f>IF(U26="","",(U26*D26))</f>
      </c>
      <c r="W26" t="s" s="273">
        <f>IF(U26="","",(U26*G26))</f>
      </c>
      <c r="X26" t="s" s="277">
        <f>IF(U26="","",(U26*H26))</f>
      </c>
      <c r="Y26" s="166">
        <v>19</v>
      </c>
      <c r="Z26" s="112"/>
      <c r="AA26" s="286">
        <f>A26</f>
        <v>0</v>
      </c>
      <c r="AB26" s="168">
        <f>F26</f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12"/>
      <c r="AK26" t="s" s="173">
        <f>IF(U26="","",(U26*AC26))</f>
      </c>
      <c r="AL26" t="s" s="173">
        <f>IF(V26="","",(V26*AD26))</f>
      </c>
      <c r="AM26" t="s" s="173">
        <f>IF(U26="","",(U26*AE26))</f>
      </c>
      <c r="AN26" t="s" s="173">
        <f>IF(U26="","",(U26*AF26))</f>
      </c>
      <c r="AO26" t="s" s="173">
        <f>IF(U26="","",(U26*AG26))</f>
      </c>
      <c r="AP26" t="s" s="173">
        <f>IF(U26="","",(U26*AH26))</f>
      </c>
      <c r="AQ26" t="s" s="173">
        <f>IF(U26="","",(U26*AI26))</f>
      </c>
      <c r="AR26" s="13"/>
      <c r="AS26" s="7"/>
    </row>
    <row r="27" ht="14.25" customHeight="1" hidden="1">
      <c r="A27" s="280"/>
      <c r="B27" s="281"/>
      <c r="C27" s="282"/>
      <c r="D27" s="283"/>
      <c r="E27" s="283"/>
      <c r="F27" s="284"/>
      <c r="G27" s="275"/>
      <c r="H27" s="275"/>
      <c r="I27" s="285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t="s" s="273">
        <f>IF(SUM(J27:T27)=0,"",SUM(J27:T27))</f>
      </c>
      <c r="V27" t="s" s="273">
        <f>IF(U27="","",(U27*D27))</f>
      </c>
      <c r="W27" t="s" s="273">
        <f>IF(U27="","",(U27*G27))</f>
      </c>
      <c r="X27" t="s" s="277">
        <f>IF(U27="","",(U27*H27))</f>
      </c>
      <c r="Y27" s="166">
        <v>20</v>
      </c>
      <c r="Z27" s="112"/>
      <c r="AA27" s="286">
        <f>A27</f>
        <v>0</v>
      </c>
      <c r="AB27" s="168">
        <f>F27</f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6">
        <v>0</v>
      </c>
      <c r="AJ27" s="112"/>
      <c r="AK27" t="s" s="173">
        <f>IF(U27="","",(U27*AC27))</f>
      </c>
      <c r="AL27" t="s" s="173">
        <f>IF(V27="","",(V27*AD27))</f>
      </c>
      <c r="AM27" t="s" s="173">
        <f>IF(U27="","",(U27*AE27))</f>
      </c>
      <c r="AN27" t="s" s="173">
        <f>IF(U27="","",(U27*AF27))</f>
      </c>
      <c r="AO27" t="s" s="173">
        <f>IF(U27="","",(U27*AG27))</f>
      </c>
      <c r="AP27" t="s" s="173">
        <f>IF(U27="","",(U27*AH27))</f>
      </c>
      <c r="AQ27" t="s" s="173">
        <f>IF(U27="","",(U27*AI27))</f>
      </c>
      <c r="AR27" s="13"/>
      <c r="AS27" s="7"/>
    </row>
    <row r="28" ht="14.25" customHeight="1" hidden="1">
      <c r="A28" s="280"/>
      <c r="B28" s="281"/>
      <c r="C28" s="282"/>
      <c r="D28" s="283"/>
      <c r="E28" s="283"/>
      <c r="F28" s="284"/>
      <c r="G28" s="275"/>
      <c r="H28" s="275"/>
      <c r="I28" s="285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t="s" s="273">
        <f>IF(SUM(J28:T28)=0,"",SUM(J28:T28))</f>
      </c>
      <c r="V28" t="s" s="273">
        <f>IF(U28="","",(U28*D28))</f>
      </c>
      <c r="W28" t="s" s="273">
        <f>IF(U28="","",(U28*G28))</f>
      </c>
      <c r="X28" t="s" s="277">
        <f>IF(U28="","",(U28*H28))</f>
      </c>
      <c r="Y28" s="166">
        <v>21</v>
      </c>
      <c r="Z28" s="112"/>
      <c r="AA28" s="286">
        <f>A28</f>
        <v>0</v>
      </c>
      <c r="AB28" s="168">
        <f>F28</f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12"/>
      <c r="AK28" t="s" s="173">
        <f>IF(U28="","",(U28*AC28))</f>
      </c>
      <c r="AL28" t="s" s="173">
        <f>IF(V28="","",(V28*AD28))</f>
      </c>
      <c r="AM28" t="s" s="173">
        <f>IF(U28="","",(U28*AE28))</f>
      </c>
      <c r="AN28" t="s" s="173">
        <f>IF(U28="","",(U28*AF28))</f>
      </c>
      <c r="AO28" t="s" s="173">
        <f>IF(U28="","",(U28*AG28))</f>
      </c>
      <c r="AP28" t="s" s="173">
        <f>IF(U28="","",(U28*AH28))</f>
      </c>
      <c r="AQ28" t="s" s="173">
        <f>IF(U28="","",(U28*AI28))</f>
      </c>
      <c r="AR28" s="13"/>
      <c r="AS28" s="7"/>
    </row>
    <row r="29" ht="14.25" customHeight="1" hidden="1">
      <c r="A29" s="280"/>
      <c r="B29" s="281"/>
      <c r="C29" s="282"/>
      <c r="D29" s="283"/>
      <c r="E29" s="283"/>
      <c r="F29" s="284"/>
      <c r="G29" s="275"/>
      <c r="H29" s="275"/>
      <c r="I29" s="285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t="s" s="273">
        <f>IF(SUM(J29:T29)=0,"",SUM(J29:T29))</f>
      </c>
      <c r="V29" t="s" s="273">
        <f>IF(U29="","",(U29*D29))</f>
      </c>
      <c r="W29" t="s" s="273">
        <f>IF(U29="","",(U29*G29))</f>
      </c>
      <c r="X29" t="s" s="277">
        <f>IF(U29="","",(U29*H29))</f>
      </c>
      <c r="Y29" s="166">
        <v>22</v>
      </c>
      <c r="Z29" s="112"/>
      <c r="AA29" s="286">
        <f>A29</f>
        <v>0</v>
      </c>
      <c r="AB29" s="168">
        <f>F29</f>
        <v>0</v>
      </c>
      <c r="AC29" s="166">
        <v>0</v>
      </c>
      <c r="AD29" s="166">
        <v>0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12"/>
      <c r="AK29" t="s" s="173">
        <f>IF(U29="","",(U29*AC29))</f>
      </c>
      <c r="AL29" t="s" s="173">
        <f>IF(V29="","",(V29*AD29))</f>
      </c>
      <c r="AM29" t="s" s="173">
        <f>IF(U29="","",(U29*AE29))</f>
      </c>
      <c r="AN29" t="s" s="173">
        <f>IF(U29="","",(U29*AF29))</f>
      </c>
      <c r="AO29" t="s" s="173">
        <f>IF(U29="","",(U29*AG29))</f>
      </c>
      <c r="AP29" t="s" s="173">
        <f>IF(U29="","",(U29*AH29))</f>
      </c>
      <c r="AQ29" t="s" s="173">
        <f>IF(U29="","",(U29*AI29))</f>
      </c>
      <c r="AR29" s="13"/>
      <c r="AS29" s="7"/>
    </row>
    <row r="30" ht="14.2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5"/>
      <c r="V30" s="185"/>
      <c r="W30" s="185"/>
      <c r="X30" s="183"/>
      <c r="Y30" s="186">
        <v>23</v>
      </c>
      <c r="Z30" s="7"/>
      <c r="AA30" s="190"/>
      <c r="AB30" s="190"/>
      <c r="AC30" s="7"/>
      <c r="AD30" s="7"/>
      <c r="AE30" s="7"/>
      <c r="AF30" s="7"/>
      <c r="AG30" s="7"/>
      <c r="AH30" s="7"/>
      <c r="AI30" s="7"/>
      <c r="AJ30" s="7"/>
      <c r="AK30" s="7"/>
      <c r="AL30" t="s" s="258">
        <f>IF(U30="","",(U30*AD30))</f>
      </c>
      <c r="AM30" s="7"/>
      <c r="AN30" s="7"/>
      <c r="AO30" s="7"/>
      <c r="AP30" s="7"/>
      <c r="AQ30" s="7"/>
      <c r="AR30" s="7"/>
      <c r="AS30" s="7"/>
    </row>
    <row r="31" ht="23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89"/>
      <c r="V31" s="189"/>
      <c r="W31" s="189"/>
      <c r="X31" s="188"/>
      <c r="Y31" s="186">
        <v>24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t="s" s="258">
        <f>IF(U31="","",(U31*AD31))</f>
      </c>
      <c r="AM31" s="7"/>
      <c r="AN31" s="7"/>
      <c r="AO31" s="7"/>
      <c r="AP31" s="7"/>
      <c r="AQ31" s="7"/>
      <c r="AR31" s="7"/>
      <c r="AS31" s="7"/>
    </row>
    <row r="32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89"/>
      <c r="V32" s="189"/>
      <c r="W32" s="189"/>
      <c r="X32" s="188"/>
      <c r="Y32" s="186">
        <v>25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t="s" s="258">
        <f>IF(U32="","",(U32*AD32))</f>
      </c>
      <c r="AM32" s="7"/>
      <c r="AN32" s="7"/>
      <c r="AO32" s="7"/>
      <c r="AP32" s="7"/>
      <c r="AQ32" s="7"/>
      <c r="AR32" s="7"/>
      <c r="AS32" s="7"/>
    </row>
    <row r="33" ht="31.9" customHeight="1" hidden="1">
      <c r="A33" s="7"/>
      <c r="B33" s="7"/>
      <c r="C33" s="85"/>
      <c r="D33" t="s" s="191">
        <v>9</v>
      </c>
      <c r="E33" t="s" s="191">
        <v>10</v>
      </c>
      <c r="F33" s="191"/>
      <c r="G33" t="s" s="191">
        <v>11</v>
      </c>
      <c r="H33" t="s" s="191">
        <v>12</v>
      </c>
      <c r="I33" t="s" s="191">
        <v>13</v>
      </c>
      <c r="J33" t="s" s="191">
        <v>14</v>
      </c>
      <c r="K33" s="6"/>
      <c r="L33" s="7"/>
      <c r="M33" s="7"/>
      <c r="N33" s="7"/>
      <c r="O33" s="7"/>
      <c r="P33" s="7"/>
      <c r="Q33" s="7"/>
      <c r="R33" s="7"/>
      <c r="S33" s="7"/>
      <c r="T33" s="7"/>
      <c r="U33" s="189"/>
      <c r="V33" s="189"/>
      <c r="W33" s="189"/>
      <c r="X33" s="188"/>
      <c r="Y33" s="186">
        <v>26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t="s" s="258">
        <f>IF(U33="","",(U33*AD33))</f>
      </c>
      <c r="AM33" s="7"/>
      <c r="AN33" s="7"/>
      <c r="AO33" s="7"/>
      <c r="AP33" s="7"/>
      <c r="AQ33" s="7"/>
      <c r="AR33" s="7"/>
      <c r="AS33" s="7"/>
    </row>
    <row r="34" ht="25.5" customHeight="1" hidden="1">
      <c r="A34" s="7"/>
      <c r="B34" s="7"/>
      <c r="C34" s="7"/>
      <c r="D34" s="186">
        <f>SUM(AK8:AK29)</f>
        <v>0</v>
      </c>
      <c r="E34" s="186">
        <f>SUM(AM8:AM29)</f>
        <v>0</v>
      </c>
      <c r="F34" s="7"/>
      <c r="G34" s="186">
        <f>SUM(AN8:AN29)</f>
        <v>0</v>
      </c>
      <c r="H34" s="186">
        <f>SUM(AO8:AO29)</f>
        <v>0</v>
      </c>
      <c r="I34" s="186">
        <f>SUM(AP8:AP29)</f>
        <v>0</v>
      </c>
      <c r="J34" s="186">
        <f>SUM(AQ8:AQ29)</f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189"/>
      <c r="V34" s="189"/>
      <c r="W34" s="189"/>
      <c r="X34" s="188"/>
      <c r="Y34" s="186">
        <v>27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t="s" s="258">
        <f>IF(U34="","",(U34*AD34))</f>
      </c>
      <c r="AM34" s="7"/>
      <c r="AN34" s="7"/>
      <c r="AO34" s="7"/>
      <c r="AP34" s="7"/>
      <c r="AQ34" s="7"/>
      <c r="AR34" s="7"/>
      <c r="AS34" s="7"/>
    </row>
    <row r="35" ht="19.3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89"/>
      <c r="V35" s="189"/>
      <c r="W35" s="189"/>
      <c r="X35" s="188"/>
      <c r="Y35" s="186">
        <v>28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t="s" s="258">
        <f>IF(U35="","",(U35*AD35))</f>
      </c>
      <c r="AM35" s="7"/>
      <c r="AN35" s="7"/>
      <c r="AO35" s="7"/>
      <c r="AP35" s="7"/>
      <c r="AQ35" s="7"/>
      <c r="AR35" s="7"/>
      <c r="AS35" s="7"/>
    </row>
    <row r="36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86">
        <v>29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t="s" s="258">
        <f>IF(U36="","",(U36*AD36))</f>
      </c>
      <c r="AM36" s="7"/>
      <c r="AN36" s="7"/>
      <c r="AO36" s="7"/>
      <c r="AP36" s="7"/>
      <c r="AQ36" s="7"/>
      <c r="AR36" s="7"/>
      <c r="AS36" s="7"/>
    </row>
    <row r="37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86">
        <v>30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t="s" s="258">
        <f>IF(U37="","",(U37*AD37))</f>
      </c>
      <c r="AM37" s="7"/>
      <c r="AN37" s="7"/>
      <c r="AO37" s="7"/>
      <c r="AP37" s="7"/>
      <c r="AQ37" s="7"/>
      <c r="AR37" s="7"/>
      <c r="AS37" s="7"/>
    </row>
    <row r="38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86">
        <v>31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t="s" s="258">
        <f>IF(U38="","",(U38*AD38))</f>
      </c>
      <c r="AM38" s="7"/>
      <c r="AN38" s="7"/>
      <c r="AO38" s="7"/>
      <c r="AP38" s="7"/>
      <c r="AQ38" s="7"/>
      <c r="AR38" s="7"/>
      <c r="AS38" s="7"/>
    </row>
    <row r="39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86">
        <v>32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t="s" s="258">
        <f>IF(U39="","",(U39*AD39))</f>
      </c>
      <c r="AM39" s="7"/>
      <c r="AN39" s="7"/>
      <c r="AO39" s="7"/>
      <c r="AP39" s="7"/>
      <c r="AQ39" s="7"/>
      <c r="AR39" s="7"/>
      <c r="AS39" s="7"/>
    </row>
    <row r="40" ht="1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86">
        <v>33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ht="14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86">
        <v>34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ht="14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86">
        <v>35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86">
        <v>36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86">
        <v>37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86">
        <v>38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ht="1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86">
        <v>39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86">
        <v>40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86">
        <v>41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86">
        <v>42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86">
        <v>43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86">
        <v>44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ht="14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86">
        <v>45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ht="14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86">
        <v>46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86">
        <v>47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86">
        <v>48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86">
        <v>49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86">
        <v>50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86">
        <v>51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86">
        <v>52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86">
        <v>53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86">
        <v>54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86">
        <v>55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86">
        <v>56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86">
        <v>57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86">
        <v>58</v>
      </c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86">
        <v>59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86">
        <v>60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86">
        <v>61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86">
        <v>62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86">
        <v>63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86">
        <v>64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86">
        <v>65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86">
        <v>66</v>
      </c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86">
        <v>67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86">
        <v>68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86">
        <v>69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86">
        <v>70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86">
        <v>71</v>
      </c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86">
        <v>72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86">
        <v>73</v>
      </c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86">
        <v>74</v>
      </c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86">
        <v>75</v>
      </c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186">
        <v>76</v>
      </c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186">
        <v>77</v>
      </c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186">
        <v>78</v>
      </c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186">
        <v>79</v>
      </c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186">
        <v>80</v>
      </c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186">
        <v>81</v>
      </c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186">
        <v>82</v>
      </c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186">
        <v>83</v>
      </c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186">
        <v>84</v>
      </c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86">
        <v>85</v>
      </c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186">
        <v>86</v>
      </c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186">
        <v>87</v>
      </c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86">
        <v>88</v>
      </c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186">
        <v>89</v>
      </c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186">
        <v>90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186">
        <v>91</v>
      </c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186">
        <v>92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186">
        <v>93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186">
        <v>94</v>
      </c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186">
        <v>95</v>
      </c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186">
        <v>96</v>
      </c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186">
        <v>97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86">
        <v>98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186">
        <v>99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186">
        <v>100</v>
      </c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</sheetData>
  <mergeCells count="46">
    <mergeCell ref="T6:T7"/>
    <mergeCell ref="N6:N7"/>
    <mergeCell ref="O6:O7"/>
    <mergeCell ref="P6:P7"/>
    <mergeCell ref="Q6:Q7"/>
    <mergeCell ref="R6:R7"/>
    <mergeCell ref="S6:S7"/>
    <mergeCell ref="A1:C4"/>
    <mergeCell ref="D1:J1"/>
    <mergeCell ref="K1:N1"/>
    <mergeCell ref="P1:R1"/>
    <mergeCell ref="S1:T1"/>
    <mergeCell ref="U1:V2"/>
    <mergeCell ref="D4:J4"/>
    <mergeCell ref="K4:N4"/>
    <mergeCell ref="P4:R4"/>
    <mergeCell ref="S4:T4"/>
    <mergeCell ref="W1:W2"/>
    <mergeCell ref="D2:J3"/>
    <mergeCell ref="K2:N2"/>
    <mergeCell ref="P2:R2"/>
    <mergeCell ref="S2:T2"/>
    <mergeCell ref="K3:N3"/>
    <mergeCell ref="P3:R3"/>
    <mergeCell ref="S3:T3"/>
    <mergeCell ref="U3:V3"/>
    <mergeCell ref="U4:V4"/>
    <mergeCell ref="A5:I5"/>
    <mergeCell ref="J5:T5"/>
    <mergeCell ref="U5:X5"/>
    <mergeCell ref="B6:B7"/>
    <mergeCell ref="C6:C7"/>
    <mergeCell ref="D6:D7"/>
    <mergeCell ref="E6:E7"/>
    <mergeCell ref="F6:F7"/>
    <mergeCell ref="G6:G7"/>
    <mergeCell ref="H6:H7"/>
    <mergeCell ref="I6:I7"/>
    <mergeCell ref="U6:U7"/>
    <mergeCell ref="V6:V7"/>
    <mergeCell ref="W6:W7"/>
    <mergeCell ref="X6:X7"/>
    <mergeCell ref="J6:J7"/>
    <mergeCell ref="K6:K7"/>
    <mergeCell ref="L6:L7"/>
    <mergeCell ref="M6:M7"/>
  </mergeCells>
  <conditionalFormatting sqref="AA8:AA29">
    <cfRule type="cellIs" dxfId="2" priority="1" operator="lessThan" stopIfTrue="1">
      <formula>0</formula>
    </cfRule>
  </conditionalFormatting>
  <dataValidations count="1">
    <dataValidation type="list" allowBlank="1" showInputMessage="1" showErrorMessage="1" sqref="J8:T29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hyperlinks>
    <hyperlink ref="D4" r:id="rId1" location="" tooltip="" display="www.anatomic.sk/eshop"/>
    <hyperlink ref="I8" r:id="rId2" location="" tooltip="" display="VIEW"/>
    <hyperlink ref="I9" r:id="rId3" location="" tooltip="" display="VIEW"/>
  </hyperlinks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4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E126"/>
  <sheetViews>
    <sheetView workbookViewId="0" showGridLines="0" defaultGridColor="1"/>
  </sheetViews>
  <sheetFormatPr defaultColWidth="9.16667" defaultRowHeight="14.25" customHeight="1" outlineLevelRow="0" outlineLevelCol="0"/>
  <cols>
    <col min="1" max="1" width="21.3516" style="287" customWidth="1"/>
    <col min="2" max="2" width="6.35156" style="287" customWidth="1"/>
    <col min="3" max="3" width="9.85156" style="287" customWidth="1"/>
    <col min="4" max="4" width="11.8516" style="287" customWidth="1"/>
    <col min="5" max="5" width="7.17188" style="287" customWidth="1"/>
    <col min="6" max="7" width="10.3516" style="287" customWidth="1"/>
    <col min="8" max="8" width="9.17188" style="287" customWidth="1"/>
    <col min="9" max="14" width="11.3516" style="287" customWidth="1"/>
    <col min="15" max="17" width="10.3516" style="287" customWidth="1"/>
    <col min="18" max="18" width="12.3516" style="287" customWidth="1"/>
    <col min="19" max="25" hidden="1" width="9.16667" style="287" customWidth="1"/>
    <col min="26" max="31" width="9.17188" style="287" customWidth="1"/>
    <col min="32" max="16384" width="9.17188" style="287" customWidth="1"/>
  </cols>
  <sheetData>
    <row r="1" ht="24" customHeight="1">
      <c r="A1" s="98"/>
      <c r="B1" s="98"/>
      <c r="C1" s="98"/>
      <c r="D1" s="99"/>
      <c r="E1" t="s" s="100">
        <v>32</v>
      </c>
      <c r="F1" s="101"/>
      <c r="G1" s="101"/>
      <c r="H1" s="101"/>
      <c r="I1" s="102"/>
      <c r="J1" t="s" s="103">
        <v>2</v>
      </c>
      <c r="K1" s="104"/>
      <c r="L1" t="s" s="105">
        <v>33</v>
      </c>
      <c r="M1" s="106"/>
      <c r="N1" s="107">
        <f>SUM(O8:O100)</f>
        <v>68</v>
      </c>
      <c r="O1" t="s" s="108">
        <v>34</v>
      </c>
      <c r="P1" s="109"/>
      <c r="Q1" s="110">
        <f>'ORDER SUMMARY'!E23</f>
        <v>0</v>
      </c>
      <c r="R1" s="111"/>
      <c r="S1" s="112"/>
      <c r="T1" s="112"/>
      <c r="U1" s="112"/>
      <c r="V1" s="112"/>
      <c r="W1" s="112"/>
      <c r="X1" s="112"/>
      <c r="Y1" s="112"/>
      <c r="Z1" s="13"/>
      <c r="AA1" s="7"/>
      <c r="AB1" s="7"/>
      <c r="AC1" s="7"/>
      <c r="AD1" s="7"/>
      <c r="AE1" s="7"/>
    </row>
    <row r="2" ht="24" customHeight="1">
      <c r="A2" s="98"/>
      <c r="B2" s="98"/>
      <c r="C2" s="98"/>
      <c r="D2" s="99"/>
      <c r="E2" t="s" s="113">
        <v>0</v>
      </c>
      <c r="F2" s="12"/>
      <c r="G2" s="12"/>
      <c r="H2" s="12"/>
      <c r="I2" s="12"/>
      <c r="J2" t="s" s="114">
        <f>IF(('ORDER SUMMARY'!B6)="","",('ORDER SUMMARY'!B6))</f>
      </c>
      <c r="K2" s="115"/>
      <c r="L2" t="s" s="105">
        <v>35</v>
      </c>
      <c r="M2" s="106"/>
      <c r="N2" s="116">
        <f>SUM(P8:P100)</f>
        <v>68</v>
      </c>
      <c r="O2" s="117"/>
      <c r="P2" s="118"/>
      <c r="Q2" s="119"/>
      <c r="R2" s="120"/>
      <c r="S2" s="112"/>
      <c r="T2" s="112"/>
      <c r="U2" s="112"/>
      <c r="V2" s="112"/>
      <c r="W2" s="112"/>
      <c r="X2" s="112"/>
      <c r="Y2" s="112"/>
      <c r="Z2" s="13"/>
      <c r="AA2" s="7"/>
      <c r="AB2" s="7"/>
      <c r="AC2" s="7"/>
      <c r="AD2" s="7"/>
      <c r="AE2" s="7"/>
    </row>
    <row r="3" ht="24" customHeight="1">
      <c r="A3" s="98"/>
      <c r="B3" s="98"/>
      <c r="C3" s="98"/>
      <c r="D3" s="99"/>
      <c r="E3" s="12"/>
      <c r="F3" s="12"/>
      <c r="G3" s="12"/>
      <c r="H3" s="12"/>
      <c r="I3" s="12"/>
      <c r="J3" t="s" s="114">
        <f>IF(('ORDER SUMMARY'!B7)="","",('ORDER SUMMARY'!B7))</f>
      </c>
      <c r="K3" s="115"/>
      <c r="L3" t="s" s="105">
        <v>131</v>
      </c>
      <c r="M3" s="106"/>
      <c r="N3" s="121">
        <f>SUM(Q8:Q100)</f>
        <v>6082.375</v>
      </c>
      <c r="O3" t="s" s="122">
        <v>458</v>
      </c>
      <c r="P3" s="123"/>
      <c r="Q3" s="124">
        <f>SUM(R8:R100)</f>
        <v>7298.85</v>
      </c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ht="24" customHeight="1">
      <c r="A4" s="126"/>
      <c r="B4" s="126"/>
      <c r="C4" s="126"/>
      <c r="D4" s="127"/>
      <c r="E4" t="s" s="128">
        <v>38</v>
      </c>
      <c r="F4" s="129"/>
      <c r="G4" s="129"/>
      <c r="H4" s="129"/>
      <c r="I4" s="130"/>
      <c r="J4" t="s" s="114">
        <f>IF(('ORDER SUMMARY'!B8)="","",('ORDER SUMMARY'!B8))</f>
      </c>
      <c r="K4" s="115"/>
      <c r="L4" t="s" s="105">
        <v>133</v>
      </c>
      <c r="M4" s="106"/>
      <c r="N4" t="s" s="105">
        <f>IF(Q1&gt;0,((1-Q1)*N3),"0")</f>
        <v>40</v>
      </c>
      <c r="O4" t="s" s="122">
        <v>133</v>
      </c>
      <c r="P4" s="123"/>
      <c r="Q4" t="s" s="131">
        <f>IF(Q1&gt;0,((1-Q1)*Q3),"0")</f>
        <v>40</v>
      </c>
      <c r="R4" s="132"/>
      <c r="S4" s="112"/>
      <c r="T4" s="112"/>
      <c r="U4" s="112"/>
      <c r="V4" s="112"/>
      <c r="W4" s="112"/>
      <c r="X4" s="112"/>
      <c r="Y4" s="112"/>
      <c r="Z4" s="13"/>
      <c r="AA4" s="7"/>
      <c r="AB4" s="7"/>
      <c r="AC4" s="7"/>
      <c r="AD4" s="7"/>
      <c r="AE4" s="7"/>
    </row>
    <row r="5" ht="24.75" customHeight="1">
      <c r="A5" t="s" s="133">
        <v>41</v>
      </c>
      <c r="B5" s="134"/>
      <c r="C5" s="134"/>
      <c r="D5" s="134"/>
      <c r="E5" s="134"/>
      <c r="F5" s="134"/>
      <c r="G5" s="134"/>
      <c r="H5" s="134"/>
      <c r="I5" t="s" s="135">
        <v>42</v>
      </c>
      <c r="J5" s="136"/>
      <c r="K5" s="136"/>
      <c r="L5" s="136"/>
      <c r="M5" s="136"/>
      <c r="N5" s="136"/>
      <c r="O5" t="s" s="137">
        <v>43</v>
      </c>
      <c r="P5" s="138"/>
      <c r="Q5" s="138"/>
      <c r="R5" s="138"/>
      <c r="S5" s="112"/>
      <c r="T5" s="112"/>
      <c r="U5" s="112"/>
      <c r="V5" s="112"/>
      <c r="W5" s="112"/>
      <c r="X5" s="112"/>
      <c r="Y5" s="112"/>
      <c r="Z5" s="13"/>
      <c r="AA5" s="7"/>
      <c r="AB5" s="7"/>
      <c r="AC5" s="7"/>
      <c r="AD5" s="7"/>
      <c r="AE5" s="7"/>
    </row>
    <row r="6" ht="42.75" customHeight="1">
      <c r="A6" t="s" s="143">
        <v>4</v>
      </c>
      <c r="B6" t="s" s="142">
        <v>459</v>
      </c>
      <c r="C6" s="288"/>
      <c r="D6" t="s" s="141">
        <v>44</v>
      </c>
      <c r="E6" t="s" s="142">
        <v>460</v>
      </c>
      <c r="F6" t="s" s="142">
        <v>48</v>
      </c>
      <c r="G6" t="s" s="142">
        <v>49</v>
      </c>
      <c r="H6" t="s" s="142">
        <v>50</v>
      </c>
      <c r="I6" t="s" s="144">
        <v>51</v>
      </c>
      <c r="J6" t="s" s="144">
        <v>52</v>
      </c>
      <c r="K6" t="s" s="144">
        <v>53</v>
      </c>
      <c r="L6" t="s" s="144">
        <v>135</v>
      </c>
      <c r="M6" t="s" s="144">
        <v>461</v>
      </c>
      <c r="N6" t="s" s="144">
        <v>54</v>
      </c>
      <c r="O6" t="s" s="145">
        <v>57</v>
      </c>
      <c r="P6" t="s" s="145">
        <v>58</v>
      </c>
      <c r="Q6" t="s" s="145">
        <v>59</v>
      </c>
      <c r="R6" t="s" s="145">
        <v>60</v>
      </c>
      <c r="S6" s="112"/>
      <c r="T6" s="112"/>
      <c r="U6" s="146"/>
      <c r="V6" s="112"/>
      <c r="W6" s="146"/>
      <c r="X6" s="112"/>
      <c r="Y6" s="112"/>
      <c r="Z6" s="13"/>
      <c r="AA6" s="7"/>
      <c r="AB6" s="7"/>
      <c r="AC6" s="7"/>
      <c r="AD6" s="7"/>
      <c r="AE6" s="7"/>
    </row>
    <row r="7" ht="15.75" customHeight="1">
      <c r="A7" s="151"/>
      <c r="B7" s="150"/>
      <c r="C7" s="289"/>
      <c r="D7" s="149"/>
      <c r="E7" s="150"/>
      <c r="F7" s="150"/>
      <c r="G7" s="150"/>
      <c r="H7" s="150"/>
      <c r="I7" s="152"/>
      <c r="J7" s="152"/>
      <c r="K7" s="152"/>
      <c r="L7" s="152"/>
      <c r="M7" s="152"/>
      <c r="N7" s="152"/>
      <c r="O7" s="153"/>
      <c r="P7" s="153"/>
      <c r="Q7" s="153"/>
      <c r="R7" s="153"/>
      <c r="S7" s="112"/>
      <c r="T7" s="112"/>
      <c r="U7" t="s" s="290">
        <v>9</v>
      </c>
      <c r="V7" s="291"/>
      <c r="W7" t="s" s="290">
        <v>9</v>
      </c>
      <c r="X7" s="292"/>
      <c r="Y7" s="292"/>
      <c r="Z7" s="13"/>
      <c r="AA7" s="7"/>
      <c r="AB7" s="7"/>
      <c r="AC7" s="7"/>
      <c r="AD7" s="7"/>
      <c r="AE7" s="7"/>
    </row>
    <row r="8" ht="15" customHeight="1">
      <c r="A8" t="s" s="293">
        <v>462</v>
      </c>
      <c r="B8" t="s" s="294">
        <v>219</v>
      </c>
      <c r="C8" s="295"/>
      <c r="D8" t="s" s="271">
        <v>463</v>
      </c>
      <c r="E8" s="272">
        <v>1</v>
      </c>
      <c r="F8" s="275">
        <v>85.5</v>
      </c>
      <c r="G8" s="275">
        <f>F8*1.2</f>
        <v>102.6</v>
      </c>
      <c r="H8" t="s" s="296">
        <v>64</v>
      </c>
      <c r="I8" s="297">
        <v>5</v>
      </c>
      <c r="J8" s="164"/>
      <c r="K8" s="164"/>
      <c r="L8" s="164"/>
      <c r="M8" s="164"/>
      <c r="N8" s="164"/>
      <c r="O8" s="298">
        <f>IF(SUM(I8:N8)=0,"",SUM(I8:N8))</f>
        <v>5</v>
      </c>
      <c r="P8" s="298">
        <f>IF(O8="","",(O8*E8))</f>
        <v>5</v>
      </c>
      <c r="Q8" s="299">
        <f>IF(O8="","",(O8*F8))</f>
        <v>427.5</v>
      </c>
      <c r="R8" s="299">
        <f>IF(O8="","",(O8*G8))</f>
        <v>513</v>
      </c>
      <c r="S8" s="166">
        <v>1</v>
      </c>
      <c r="T8" s="112"/>
      <c r="U8" s="300">
        <v>10</v>
      </c>
      <c r="V8" s="301"/>
      <c r="W8" s="300">
        <f>IF(O8="","",(O8*U8))</f>
        <v>50</v>
      </c>
      <c r="X8" s="112"/>
      <c r="Y8" s="166">
        <v>3.38</v>
      </c>
      <c r="Z8" s="13"/>
      <c r="AA8" s="302"/>
      <c r="AB8" s="7"/>
      <c r="AC8" s="303"/>
      <c r="AD8" s="7"/>
      <c r="AE8" s="7"/>
    </row>
    <row r="9" ht="15.4" customHeight="1">
      <c r="A9" s="304"/>
      <c r="B9" t="s" s="294">
        <v>95</v>
      </c>
      <c r="C9" s="295"/>
      <c r="D9" t="s" s="271">
        <v>463</v>
      </c>
      <c r="E9" s="272">
        <v>1</v>
      </c>
      <c r="F9" s="275">
        <v>114.791666666667</v>
      </c>
      <c r="G9" s="275">
        <f>F9*1.2</f>
        <v>137.75</v>
      </c>
      <c r="H9" s="305"/>
      <c r="I9" s="297">
        <v>2</v>
      </c>
      <c r="J9" s="164"/>
      <c r="K9" s="164"/>
      <c r="L9" s="164"/>
      <c r="M9" s="164"/>
      <c r="N9" s="164"/>
      <c r="O9" s="298">
        <f>IF(SUM(I9:N9)=0,"",SUM(I9:N9))</f>
        <v>2</v>
      </c>
      <c r="P9" s="298">
        <f>IF(O9="","",(O9*E9))</f>
        <v>2</v>
      </c>
      <c r="Q9" s="299">
        <f>IF(O9="","",(O9*F9))</f>
        <v>229.583333333334</v>
      </c>
      <c r="R9" s="299">
        <f>IF(O9="","",(O9*G9))</f>
        <v>275.5</v>
      </c>
      <c r="S9" s="166">
        <v>2</v>
      </c>
      <c r="T9" s="112"/>
      <c r="U9" s="300">
        <v>10</v>
      </c>
      <c r="V9" s="301"/>
      <c r="W9" s="300">
        <f>IF(O9="","",(O9*U9))</f>
        <v>20</v>
      </c>
      <c r="X9" s="112"/>
      <c r="Y9" s="166">
        <v>5.85</v>
      </c>
      <c r="Z9" s="13"/>
      <c r="AA9" s="302"/>
      <c r="AB9" s="7"/>
      <c r="AC9" s="303"/>
      <c r="AD9" s="7"/>
      <c r="AE9" s="7"/>
    </row>
    <row r="10" ht="15.4" customHeight="1">
      <c r="A10" s="306"/>
      <c r="B10" t="s" s="294">
        <v>67</v>
      </c>
      <c r="C10" s="295"/>
      <c r="D10" t="s" s="271">
        <v>463</v>
      </c>
      <c r="E10" s="272">
        <v>1</v>
      </c>
      <c r="F10" s="275">
        <v>171.791666666667</v>
      </c>
      <c r="G10" s="275">
        <f>F10*1.2</f>
        <v>206.15</v>
      </c>
      <c r="H10" s="307"/>
      <c r="I10" s="297">
        <v>3</v>
      </c>
      <c r="J10" s="164"/>
      <c r="K10" s="164"/>
      <c r="L10" s="164"/>
      <c r="M10" s="164"/>
      <c r="N10" s="164"/>
      <c r="O10" s="298">
        <f>IF(SUM(I10:N10)=0,"",SUM(I10:N10))</f>
        <v>3</v>
      </c>
      <c r="P10" s="298">
        <f>IF(O10="","",(O10*E10))</f>
        <v>3</v>
      </c>
      <c r="Q10" s="299">
        <f>IF(O10="","",(O10*F10))</f>
        <v>515.375000000001</v>
      </c>
      <c r="R10" s="299">
        <f>IF(O10="","",(O10*G10))</f>
        <v>618.45</v>
      </c>
      <c r="S10" s="166">
        <v>3</v>
      </c>
      <c r="T10" s="112"/>
      <c r="U10" s="300">
        <v>10</v>
      </c>
      <c r="V10" s="301"/>
      <c r="W10" s="300">
        <f>IF(O10="","",(O10*U10))</f>
        <v>30</v>
      </c>
      <c r="X10" s="112"/>
      <c r="Y10" s="166">
        <v>9.75</v>
      </c>
      <c r="Z10" s="13"/>
      <c r="AA10" s="302"/>
      <c r="AB10" s="7"/>
      <c r="AC10" s="303"/>
      <c r="AD10" s="7"/>
      <c r="AE10" s="7"/>
    </row>
    <row r="11" ht="15" customHeight="1">
      <c r="A11" t="s" s="293">
        <v>464</v>
      </c>
      <c r="B11" t="s" s="294">
        <v>219</v>
      </c>
      <c r="C11" t="s" s="308">
        <v>465</v>
      </c>
      <c r="D11" t="s" s="271">
        <v>463</v>
      </c>
      <c r="E11" s="272">
        <v>1</v>
      </c>
      <c r="F11" s="275">
        <v>204.25</v>
      </c>
      <c r="G11" s="275">
        <f>F11*1.2</f>
        <v>245.1</v>
      </c>
      <c r="H11" t="s" s="296">
        <v>64</v>
      </c>
      <c r="I11" s="164"/>
      <c r="J11" s="164"/>
      <c r="K11" s="164"/>
      <c r="L11" s="164"/>
      <c r="M11" s="164"/>
      <c r="N11" s="164"/>
      <c r="O11" t="s" s="165">
        <f>IF(SUM(I11:N11)=0,"",SUM(I11:N11))</f>
      </c>
      <c r="P11" t="s" s="165">
        <f>IF(O11="","",(O11*E11))</f>
      </c>
      <c r="Q11" t="s" s="165">
        <f>IF(O11="","",(O11*F11))</f>
      </c>
      <c r="R11" t="s" s="165">
        <f>IF(O11="","",(O11*G11))</f>
      </c>
      <c r="S11" s="166">
        <v>1</v>
      </c>
      <c r="T11" s="112"/>
      <c r="U11" s="300">
        <v>10</v>
      </c>
      <c r="V11" s="301"/>
      <c r="W11" t="s" s="309">
        <f>IF(O11="","",(O11*U11))</f>
      </c>
      <c r="X11" s="112"/>
      <c r="Y11" s="166">
        <v>3.38</v>
      </c>
      <c r="Z11" s="13"/>
      <c r="AA11" s="302"/>
      <c r="AB11" s="7"/>
      <c r="AC11" s="303"/>
      <c r="AD11" s="7"/>
      <c r="AE11" s="7"/>
    </row>
    <row r="12" ht="15.4" customHeight="1">
      <c r="A12" s="304"/>
      <c r="B12" t="s" s="294">
        <v>95</v>
      </c>
      <c r="C12" s="310"/>
      <c r="D12" t="s" s="271">
        <v>463</v>
      </c>
      <c r="E12" s="272">
        <v>1</v>
      </c>
      <c r="F12" s="275">
        <v>229.583333333333</v>
      </c>
      <c r="G12" s="275">
        <f>F12*1.2</f>
        <v>275.5</v>
      </c>
      <c r="H12" s="305"/>
      <c r="I12" s="164"/>
      <c r="J12" s="164"/>
      <c r="K12" s="164"/>
      <c r="L12" s="164"/>
      <c r="M12" s="164"/>
      <c r="N12" s="164"/>
      <c r="O12" t="s" s="165">
        <f>IF(SUM(I12:N12)=0,"",SUM(I12:N12))</f>
      </c>
      <c r="P12" t="s" s="165">
        <f>IF(O12="","",(O12*E12))</f>
      </c>
      <c r="Q12" t="s" s="165">
        <f>IF(O12="","",(O12*F12))</f>
      </c>
      <c r="R12" t="s" s="165">
        <f>IF(O12="","",(O12*G12))</f>
      </c>
      <c r="S12" s="166">
        <v>2</v>
      </c>
      <c r="T12" s="112"/>
      <c r="U12" s="300">
        <v>10</v>
      </c>
      <c r="V12" s="301"/>
      <c r="W12" t="s" s="309">
        <f>IF(O12="","",(O12*U12))</f>
      </c>
      <c r="X12" s="112"/>
      <c r="Y12" s="166">
        <v>5.85</v>
      </c>
      <c r="Z12" s="13"/>
      <c r="AA12" s="302"/>
      <c r="AB12" s="7"/>
      <c r="AC12" s="303"/>
      <c r="AD12" s="7"/>
      <c r="AE12" s="7"/>
    </row>
    <row r="13" ht="15.4" customHeight="1">
      <c r="A13" s="306"/>
      <c r="B13" t="s" s="294">
        <v>67</v>
      </c>
      <c r="C13" s="311"/>
      <c r="D13" t="s" s="271">
        <v>463</v>
      </c>
      <c r="E13" s="272">
        <v>1</v>
      </c>
      <c r="F13" s="275">
        <v>359.416666666667</v>
      </c>
      <c r="G13" s="275">
        <f>F13*1.2</f>
        <v>431.3</v>
      </c>
      <c r="H13" s="307"/>
      <c r="I13" s="164"/>
      <c r="J13" s="164"/>
      <c r="K13" s="164"/>
      <c r="L13" s="164"/>
      <c r="M13" s="164"/>
      <c r="N13" s="164"/>
      <c r="O13" t="s" s="165">
        <f>IF(SUM(I13:N13)=0,"",SUM(I13:N13))</f>
      </c>
      <c r="P13" t="s" s="165">
        <f>IF(O13="","",(O13*E13))</f>
      </c>
      <c r="Q13" t="s" s="165">
        <f>IF(O13="","",(O13*F13))</f>
      </c>
      <c r="R13" t="s" s="165">
        <f>IF(O13="","",(O13*G13))</f>
      </c>
      <c r="S13" s="166">
        <v>3</v>
      </c>
      <c r="T13" s="112"/>
      <c r="U13" s="300">
        <v>15</v>
      </c>
      <c r="V13" s="301"/>
      <c r="W13" t="s" s="309">
        <f>IF(O13="","",(O13*U13))</f>
      </c>
      <c r="X13" s="112"/>
      <c r="Y13" s="166">
        <v>9.75</v>
      </c>
      <c r="Z13" s="13"/>
      <c r="AA13" s="302"/>
      <c r="AB13" s="7"/>
      <c r="AC13" s="303"/>
      <c r="AD13" s="7"/>
      <c r="AE13" s="7"/>
    </row>
    <row r="14" ht="15" customHeight="1">
      <c r="A14" t="s" s="293">
        <v>466</v>
      </c>
      <c r="B14" t="s" s="294">
        <v>219</v>
      </c>
      <c r="C14" t="s" s="308">
        <v>465</v>
      </c>
      <c r="D14" t="s" s="271">
        <v>463</v>
      </c>
      <c r="E14" s="272">
        <v>1</v>
      </c>
      <c r="F14" s="275">
        <v>224.833333333333</v>
      </c>
      <c r="G14" s="275">
        <f>F14*1.2</f>
        <v>269.8</v>
      </c>
      <c r="H14" t="s" s="296">
        <v>64</v>
      </c>
      <c r="I14" s="164"/>
      <c r="J14" s="164"/>
      <c r="K14" s="164"/>
      <c r="L14" s="164"/>
      <c r="M14" s="164"/>
      <c r="N14" s="164"/>
      <c r="O14" t="s" s="165">
        <f>IF(SUM(I14:N14)=0,"",SUM(I14:N14))</f>
      </c>
      <c r="P14" t="s" s="165">
        <f>IF(O14="","",(O14*E14))</f>
      </c>
      <c r="Q14" t="s" s="165">
        <f>IF(O14="","",(O14*F14))</f>
      </c>
      <c r="R14" t="s" s="165">
        <f>IF(O14="","",(O14*G14))</f>
      </c>
      <c r="S14" s="166">
        <v>1</v>
      </c>
      <c r="T14" s="112"/>
      <c r="U14" s="300">
        <v>10</v>
      </c>
      <c r="V14" s="301"/>
      <c r="W14" t="s" s="309">
        <f>IF(O14="","",(O14*U14))</f>
      </c>
      <c r="X14" s="112"/>
      <c r="Y14" s="166">
        <v>3.38</v>
      </c>
      <c r="Z14" s="13"/>
      <c r="AA14" s="302"/>
      <c r="AB14" s="7"/>
      <c r="AC14" s="303"/>
      <c r="AD14" s="7"/>
      <c r="AE14" s="7"/>
    </row>
    <row r="15" ht="15.4" customHeight="1">
      <c r="A15" s="304"/>
      <c r="B15" t="s" s="294">
        <v>95</v>
      </c>
      <c r="C15" s="310"/>
      <c r="D15" t="s" s="271">
        <v>463</v>
      </c>
      <c r="E15" s="272">
        <v>1</v>
      </c>
      <c r="F15" s="275">
        <v>338.833333333333</v>
      </c>
      <c r="G15" s="275">
        <f>F15*1.2</f>
        <v>406.6</v>
      </c>
      <c r="H15" s="305"/>
      <c r="I15" s="164"/>
      <c r="J15" s="164"/>
      <c r="K15" s="164"/>
      <c r="L15" s="164"/>
      <c r="M15" s="164"/>
      <c r="N15" s="164"/>
      <c r="O15" t="s" s="165">
        <f>IF(SUM(I15:N15)=0,"",SUM(I15:N15))</f>
      </c>
      <c r="P15" t="s" s="165">
        <f>IF(O15="","",(O15*E15))</f>
      </c>
      <c r="Q15" t="s" s="165">
        <f>IF(O15="","",(O15*F15))</f>
      </c>
      <c r="R15" t="s" s="165">
        <f>IF(O15="","",(O15*G15))</f>
      </c>
      <c r="S15" s="166">
        <v>2</v>
      </c>
      <c r="T15" s="112"/>
      <c r="U15" s="300">
        <v>10</v>
      </c>
      <c r="V15" s="301"/>
      <c r="W15" t="s" s="309">
        <f>IF(O15="","",(O15*U15))</f>
      </c>
      <c r="X15" s="112"/>
      <c r="Y15" s="166">
        <v>5.85</v>
      </c>
      <c r="Z15" s="13"/>
      <c r="AA15" s="302"/>
      <c r="AB15" s="7"/>
      <c r="AC15" s="303"/>
      <c r="AD15" s="7"/>
      <c r="AE15" s="7"/>
    </row>
    <row r="16" ht="15.4" customHeight="1">
      <c r="A16" s="306"/>
      <c r="B16" t="s" s="294">
        <v>67</v>
      </c>
      <c r="C16" s="311"/>
      <c r="D16" t="s" s="271">
        <v>463</v>
      </c>
      <c r="E16" s="272">
        <v>1</v>
      </c>
      <c r="F16" s="275">
        <v>399</v>
      </c>
      <c r="G16" s="275">
        <f>F16*1.2</f>
        <v>478.8</v>
      </c>
      <c r="H16" s="307"/>
      <c r="I16" s="164"/>
      <c r="J16" s="164"/>
      <c r="K16" s="164"/>
      <c r="L16" s="164"/>
      <c r="M16" s="164"/>
      <c r="N16" s="164"/>
      <c r="O16" t="s" s="165">
        <f>IF(SUM(I16:N16)=0,"",SUM(I16:N16))</f>
      </c>
      <c r="P16" t="s" s="165">
        <f>IF(O16="","",(O16*E16))</f>
      </c>
      <c r="Q16" t="s" s="165">
        <f>IF(O16="","",(O16*F16))</f>
      </c>
      <c r="R16" t="s" s="165">
        <f>IF(O16="","",(O16*G16))</f>
      </c>
      <c r="S16" s="166">
        <v>3</v>
      </c>
      <c r="T16" s="112"/>
      <c r="U16" s="300">
        <v>15</v>
      </c>
      <c r="V16" s="301"/>
      <c r="W16" t="s" s="309">
        <f>IF(O16="","",(O16*U16))</f>
      </c>
      <c r="X16" s="112"/>
      <c r="Y16" s="166">
        <v>9.75</v>
      </c>
      <c r="Z16" s="13"/>
      <c r="AA16" s="302"/>
      <c r="AB16" s="7"/>
      <c r="AC16" s="303"/>
      <c r="AD16" s="7"/>
      <c r="AE16" s="7"/>
    </row>
    <row r="17" ht="15" customHeight="1">
      <c r="A17" t="s" s="293">
        <v>467</v>
      </c>
      <c r="B17" t="s" s="294">
        <v>219</v>
      </c>
      <c r="C17" s="295"/>
      <c r="D17" t="s" s="271">
        <v>463</v>
      </c>
      <c r="E17" s="272">
        <v>1</v>
      </c>
      <c r="F17" s="275">
        <v>78.375</v>
      </c>
      <c r="G17" s="275">
        <f>F17*1.2</f>
        <v>94.05</v>
      </c>
      <c r="H17" t="s" s="296">
        <v>64</v>
      </c>
      <c r="I17" s="164"/>
      <c r="J17" s="164"/>
      <c r="K17" s="164"/>
      <c r="L17" s="164"/>
      <c r="M17" s="164"/>
      <c r="N17" s="164"/>
      <c r="O17" t="s" s="165">
        <f>IF(SUM(I17:N17)=0,"",SUM(I17:N17))</f>
      </c>
      <c r="P17" t="s" s="165">
        <f>IF(O17="","",(O17*E17))</f>
      </c>
      <c r="Q17" t="s" s="165">
        <f>IF(O17="","",(O17*F17))</f>
      </c>
      <c r="R17" t="s" s="165">
        <f>IF(O17="","",(O17*G17))</f>
      </c>
      <c r="S17" s="166">
        <v>4</v>
      </c>
      <c r="T17" s="112"/>
      <c r="U17" s="300">
        <v>6</v>
      </c>
      <c r="V17" s="301"/>
      <c r="W17" t="s" s="309">
        <f>IF(O17="","",(O17*U17))</f>
      </c>
      <c r="X17" s="112"/>
      <c r="Y17" s="166">
        <v>3.38</v>
      </c>
      <c r="Z17" s="13"/>
      <c r="AA17" s="302"/>
      <c r="AB17" s="7"/>
      <c r="AC17" s="303"/>
      <c r="AD17" s="7"/>
      <c r="AE17" s="7"/>
    </row>
    <row r="18" ht="15" customHeight="1">
      <c r="A18" s="304"/>
      <c r="B18" t="s" s="294">
        <v>95</v>
      </c>
      <c r="C18" s="295"/>
      <c r="D18" t="s" s="271">
        <v>463</v>
      </c>
      <c r="E18" s="272">
        <v>1</v>
      </c>
      <c r="F18" s="275">
        <v>98.9583333333333</v>
      </c>
      <c r="G18" s="275">
        <f>F18*1.2</f>
        <v>118.75</v>
      </c>
      <c r="H18" s="305"/>
      <c r="I18" s="164"/>
      <c r="J18" s="164"/>
      <c r="K18" s="164"/>
      <c r="L18" s="164"/>
      <c r="M18" s="164"/>
      <c r="N18" s="164"/>
      <c r="O18" t="s" s="165">
        <f>IF(SUM(I18:N18)=0,"",SUM(I18:N18))</f>
      </c>
      <c r="P18" t="s" s="165">
        <f>IF(O18="","",(O18*E18))</f>
      </c>
      <c r="Q18" t="s" s="165">
        <f>IF(O18="","",(O18*F18))</f>
      </c>
      <c r="R18" t="s" s="165">
        <f>IF(O18="","",(O18*G18))</f>
      </c>
      <c r="S18" s="166">
        <v>5</v>
      </c>
      <c r="T18" s="112"/>
      <c r="U18" s="300">
        <v>6</v>
      </c>
      <c r="V18" s="301"/>
      <c r="W18" t="s" s="309">
        <f>IF(O18="","",(O18*U18))</f>
      </c>
      <c r="X18" s="112"/>
      <c r="Y18" s="166">
        <v>5.2</v>
      </c>
      <c r="Z18" s="13"/>
      <c r="AA18" s="302"/>
      <c r="AB18" s="7"/>
      <c r="AC18" s="303"/>
      <c r="AD18" s="7"/>
      <c r="AE18" s="7"/>
    </row>
    <row r="19" ht="15" customHeight="1">
      <c r="A19" s="306"/>
      <c r="B19" t="s" s="294">
        <v>67</v>
      </c>
      <c r="C19" s="295"/>
      <c r="D19" t="s" s="271">
        <v>463</v>
      </c>
      <c r="E19" s="272">
        <v>1</v>
      </c>
      <c r="F19" s="275">
        <v>151.208333333333</v>
      </c>
      <c r="G19" s="275">
        <f>F19*1.2</f>
        <v>181.45</v>
      </c>
      <c r="H19" s="307"/>
      <c r="I19" s="164"/>
      <c r="J19" s="164"/>
      <c r="K19" s="164"/>
      <c r="L19" s="164"/>
      <c r="M19" s="164"/>
      <c r="N19" s="164"/>
      <c r="O19" t="s" s="165">
        <f>IF(SUM(I19:N19)=0,"",SUM(I19:N19))</f>
      </c>
      <c r="P19" t="s" s="165">
        <f>IF(O19="","",(O19*E19))</f>
      </c>
      <c r="Q19" t="s" s="165">
        <f>IF(O19="","",(O19*F19))</f>
      </c>
      <c r="R19" t="s" s="165">
        <f>IF(O19="","",(O19*G19))</f>
      </c>
      <c r="S19" s="166">
        <v>6</v>
      </c>
      <c r="T19" s="112"/>
      <c r="U19" s="300">
        <v>8</v>
      </c>
      <c r="V19" s="301"/>
      <c r="W19" t="s" s="309">
        <f>IF(O19="","",(O19*U19))</f>
      </c>
      <c r="X19" s="112"/>
      <c r="Y19" s="166">
        <v>7.28</v>
      </c>
      <c r="Z19" s="13"/>
      <c r="AA19" s="302"/>
      <c r="AB19" s="7"/>
      <c r="AC19" s="303"/>
      <c r="AD19" s="7"/>
      <c r="AE19" s="7"/>
    </row>
    <row r="20" ht="15" customHeight="1">
      <c r="A20" t="s" s="293">
        <v>468</v>
      </c>
      <c r="B20" t="s" s="294">
        <v>219</v>
      </c>
      <c r="C20" s="295"/>
      <c r="D20" t="s" s="271">
        <v>463</v>
      </c>
      <c r="E20" s="272">
        <v>1</v>
      </c>
      <c r="F20" s="275">
        <v>57</v>
      </c>
      <c r="G20" s="275">
        <f>F20*1.2</f>
        <v>68.40000000000001</v>
      </c>
      <c r="H20" t="s" s="296">
        <v>64</v>
      </c>
      <c r="I20" s="297">
        <v>17</v>
      </c>
      <c r="J20" s="164"/>
      <c r="K20" s="164"/>
      <c r="L20" s="164"/>
      <c r="M20" s="164"/>
      <c r="N20" s="164"/>
      <c r="O20" s="298">
        <f>IF(SUM(I20:N20)=0,"",SUM(I20:N20))</f>
        <v>17</v>
      </c>
      <c r="P20" s="298">
        <f>IF(O20="","",(O20*E20))</f>
        <v>17</v>
      </c>
      <c r="Q20" s="299">
        <f>IF(O20="","",(O20*F20))</f>
        <v>969</v>
      </c>
      <c r="R20" s="299">
        <f>IF(O20="","",(O20*G20))</f>
        <v>1162.8</v>
      </c>
      <c r="S20" s="166">
        <v>7</v>
      </c>
      <c r="T20" s="112"/>
      <c r="U20" s="300">
        <v>8</v>
      </c>
      <c r="V20" s="301"/>
      <c r="W20" s="300">
        <f>IF(O20="","",(O20*U20))</f>
        <v>136</v>
      </c>
      <c r="X20" s="112"/>
      <c r="Y20" s="166">
        <v>1.95</v>
      </c>
      <c r="Z20" s="13"/>
      <c r="AA20" s="302"/>
      <c r="AB20" s="7"/>
      <c r="AC20" s="303"/>
      <c r="AD20" s="7"/>
      <c r="AE20" s="7"/>
    </row>
    <row r="21" ht="15" customHeight="1">
      <c r="A21" s="304"/>
      <c r="B21" t="s" s="294">
        <v>95</v>
      </c>
      <c r="C21" s="295"/>
      <c r="D21" t="s" s="271">
        <v>463</v>
      </c>
      <c r="E21" s="272">
        <v>1</v>
      </c>
      <c r="F21" s="275">
        <v>78.375</v>
      </c>
      <c r="G21" s="275">
        <f>F21*1.2</f>
        <v>94.05</v>
      </c>
      <c r="H21" s="305"/>
      <c r="I21" s="297">
        <v>2</v>
      </c>
      <c r="J21" s="164"/>
      <c r="K21" s="164"/>
      <c r="L21" s="164"/>
      <c r="M21" s="164"/>
      <c r="N21" s="164"/>
      <c r="O21" s="298">
        <f>IF(SUM(I21:N21)=0,"",SUM(I21:N21))</f>
        <v>2</v>
      </c>
      <c r="P21" s="298">
        <f>IF(O21="","",(O21*E21))</f>
        <v>2</v>
      </c>
      <c r="Q21" s="299">
        <f>IF(O21="","",(O21*F21))</f>
        <v>156.75</v>
      </c>
      <c r="R21" s="299">
        <f>IF(O21="","",(O21*G21))</f>
        <v>188.1</v>
      </c>
      <c r="S21" s="166">
        <v>8</v>
      </c>
      <c r="T21" s="112"/>
      <c r="U21" s="300">
        <v>8</v>
      </c>
      <c r="V21" s="301"/>
      <c r="W21" s="300">
        <f>IF(O21="","",(O21*U21))</f>
        <v>16</v>
      </c>
      <c r="X21" s="112"/>
      <c r="Y21" s="166">
        <v>3.38</v>
      </c>
      <c r="Z21" s="13"/>
      <c r="AA21" s="302"/>
      <c r="AB21" s="7"/>
      <c r="AC21" s="303"/>
      <c r="AD21" s="7"/>
      <c r="AE21" s="7"/>
    </row>
    <row r="22" ht="15" customHeight="1">
      <c r="A22" s="306"/>
      <c r="B22" t="s" s="294">
        <v>67</v>
      </c>
      <c r="C22" s="295"/>
      <c r="D22" t="s" s="271">
        <v>463</v>
      </c>
      <c r="E22" s="272">
        <v>1</v>
      </c>
      <c r="F22" s="275">
        <v>102.125</v>
      </c>
      <c r="G22" s="275">
        <f>F22*1.2</f>
        <v>122.55</v>
      </c>
      <c r="H22" s="307"/>
      <c r="I22" s="297">
        <v>1</v>
      </c>
      <c r="J22" s="164"/>
      <c r="K22" s="164"/>
      <c r="L22" s="164"/>
      <c r="M22" s="164"/>
      <c r="N22" s="164"/>
      <c r="O22" s="298">
        <f>IF(SUM(I22:N22)=0,"",SUM(I22:N22))</f>
        <v>1</v>
      </c>
      <c r="P22" s="298">
        <f>IF(O22="","",(O22*E22))</f>
        <v>1</v>
      </c>
      <c r="Q22" s="299">
        <f>IF(O22="","",(O22*F22))</f>
        <v>102.125</v>
      </c>
      <c r="R22" s="299">
        <f>IF(O22="","",(O22*G22))</f>
        <v>122.55</v>
      </c>
      <c r="S22" s="166">
        <v>9</v>
      </c>
      <c r="T22" s="112"/>
      <c r="U22" s="300">
        <v>10</v>
      </c>
      <c r="V22" s="301"/>
      <c r="W22" s="300">
        <f>IF(O22="","",(O22*U22))</f>
        <v>10</v>
      </c>
      <c r="X22" s="112"/>
      <c r="Y22" s="166">
        <v>5.33</v>
      </c>
      <c r="Z22" s="13"/>
      <c r="AA22" s="302"/>
      <c r="AB22" s="7"/>
      <c r="AC22" s="303"/>
      <c r="AD22" s="7"/>
      <c r="AE22" s="7"/>
    </row>
    <row r="23" ht="15" customHeight="1">
      <c r="A23" t="s" s="293">
        <v>469</v>
      </c>
      <c r="B23" t="s" s="294">
        <v>95</v>
      </c>
      <c r="C23" s="295"/>
      <c r="D23" t="s" s="271">
        <v>463</v>
      </c>
      <c r="E23" s="272">
        <v>2</v>
      </c>
      <c r="F23" s="275">
        <v>219.291666666667</v>
      </c>
      <c r="G23" s="275">
        <f>F23*1.2</f>
        <v>263.15</v>
      </c>
      <c r="H23" t="s" s="296">
        <v>64</v>
      </c>
      <c r="I23" s="164"/>
      <c r="J23" s="164"/>
      <c r="K23" s="164"/>
      <c r="L23" s="164"/>
      <c r="M23" s="164"/>
      <c r="N23" s="164"/>
      <c r="O23" t="s" s="165">
        <f>IF(SUM(I23:N23)=0,"",SUM(I23:N23))</f>
      </c>
      <c r="P23" t="s" s="165">
        <f>IF(O23="","",(O23*E23))</f>
      </c>
      <c r="Q23" t="s" s="165">
        <f>IF(O23="","",(O23*F23))</f>
      </c>
      <c r="R23" t="s" s="165">
        <f>IF(O23="","",(O23*G23))</f>
      </c>
      <c r="S23" s="166">
        <v>10</v>
      </c>
      <c r="T23" s="112"/>
      <c r="U23" s="300">
        <v>12</v>
      </c>
      <c r="V23" s="301"/>
      <c r="W23" t="s" s="309">
        <f>IF(O23="","",(O23*U23))</f>
      </c>
      <c r="X23" s="112"/>
      <c r="Y23" s="166">
        <v>11.44</v>
      </c>
      <c r="Z23" s="13"/>
      <c r="AA23" s="302"/>
      <c r="AB23" s="7"/>
      <c r="AC23" s="303"/>
      <c r="AD23" s="7"/>
      <c r="AE23" s="7"/>
    </row>
    <row r="24" ht="15" customHeight="1">
      <c r="A24" s="306"/>
      <c r="B24" t="s" s="294">
        <v>67</v>
      </c>
      <c r="C24" s="295"/>
      <c r="D24" t="s" s="271">
        <v>463</v>
      </c>
      <c r="E24" s="272">
        <v>2</v>
      </c>
      <c r="F24" s="275">
        <v>323</v>
      </c>
      <c r="G24" s="275">
        <f>F24*1.2</f>
        <v>387.6</v>
      </c>
      <c r="H24" s="307"/>
      <c r="I24" s="164"/>
      <c r="J24" s="164"/>
      <c r="K24" s="164"/>
      <c r="L24" s="164"/>
      <c r="M24" s="164"/>
      <c r="N24" s="164"/>
      <c r="O24" t="s" s="165">
        <f>IF(SUM(I24:N24)=0,"",SUM(I24:N24))</f>
      </c>
      <c r="P24" t="s" s="165">
        <f>IF(O24="","",(O24*E24))</f>
      </c>
      <c r="Q24" t="s" s="165">
        <f>IF(O24="","",(O24*F24))</f>
      </c>
      <c r="R24" t="s" s="165">
        <f>IF(O24="","",(O24*G24))</f>
      </c>
      <c r="S24" s="166">
        <v>11</v>
      </c>
      <c r="T24" s="112"/>
      <c r="U24" s="300">
        <v>12</v>
      </c>
      <c r="V24" s="301"/>
      <c r="W24" t="s" s="309">
        <f>IF(O24="","",(O24*U24))</f>
      </c>
      <c r="X24" s="112"/>
      <c r="Y24" s="166">
        <v>17.81</v>
      </c>
      <c r="Z24" s="13"/>
      <c r="AA24" s="302"/>
      <c r="AB24" s="7"/>
      <c r="AC24" s="303"/>
      <c r="AD24" s="7"/>
      <c r="AE24" s="7"/>
    </row>
    <row r="25" ht="15" customHeight="1">
      <c r="A25" t="s" s="293">
        <v>470</v>
      </c>
      <c r="B25" t="s" s="294">
        <v>219</v>
      </c>
      <c r="C25" s="295"/>
      <c r="D25" t="s" s="271">
        <v>463</v>
      </c>
      <c r="E25" s="272">
        <v>1</v>
      </c>
      <c r="F25" s="275">
        <v>93.4166666666667</v>
      </c>
      <c r="G25" s="275">
        <f>F25*1.2</f>
        <v>112.1</v>
      </c>
      <c r="H25" t="s" s="296">
        <v>64</v>
      </c>
      <c r="I25" s="164"/>
      <c r="J25" s="164"/>
      <c r="K25" s="164"/>
      <c r="L25" s="164"/>
      <c r="M25" s="164"/>
      <c r="N25" s="164"/>
      <c r="O25" t="s" s="165">
        <f>IF(SUM(I25:N25)=0,"",SUM(I25:N25))</f>
      </c>
      <c r="P25" t="s" s="165">
        <f>IF(O25="","",(O25*E25))</f>
      </c>
      <c r="Q25" t="s" s="165">
        <f>IF(O25="","",(O25*F25))</f>
      </c>
      <c r="R25" t="s" s="165">
        <f>IF(O25="","",(O25*G25))</f>
      </c>
      <c r="S25" s="166">
        <v>12</v>
      </c>
      <c r="T25" s="112"/>
      <c r="U25" s="300">
        <v>6</v>
      </c>
      <c r="V25" s="301"/>
      <c r="W25" t="s" s="309">
        <f>IF(O25="","",(O25*U25))</f>
      </c>
      <c r="X25" s="112"/>
      <c r="Y25" s="166">
        <v>3.9</v>
      </c>
      <c r="Z25" s="13"/>
      <c r="AA25" s="302"/>
      <c r="AB25" s="7"/>
      <c r="AC25" s="303"/>
      <c r="AD25" s="7"/>
      <c r="AE25" s="7"/>
    </row>
    <row r="26" ht="15" customHeight="1">
      <c r="A26" s="304"/>
      <c r="B26" t="s" s="294">
        <v>95</v>
      </c>
      <c r="C26" s="295"/>
      <c r="D26" t="s" s="271">
        <v>463</v>
      </c>
      <c r="E26" s="272">
        <v>1</v>
      </c>
      <c r="F26" s="275">
        <v>114.791666666667</v>
      </c>
      <c r="G26" s="275">
        <f>F26*1.2</f>
        <v>137.75</v>
      </c>
      <c r="H26" s="305"/>
      <c r="I26" s="164"/>
      <c r="J26" s="164"/>
      <c r="K26" s="164"/>
      <c r="L26" s="164"/>
      <c r="M26" s="164"/>
      <c r="N26" s="164"/>
      <c r="O26" t="s" s="165">
        <f>IF(SUM(I26:N26)=0,"",SUM(I26:N26))</f>
      </c>
      <c r="P26" t="s" s="165">
        <f>IF(O26="","",(O26*E26))</f>
      </c>
      <c r="Q26" t="s" s="165">
        <f>IF(O26="","",(O26*F26))</f>
      </c>
      <c r="R26" t="s" s="165">
        <f>IF(O26="","",(O26*G26))</f>
      </c>
      <c r="S26" s="166">
        <v>13</v>
      </c>
      <c r="T26" s="112"/>
      <c r="U26" s="300">
        <v>6</v>
      </c>
      <c r="V26" s="301"/>
      <c r="W26" t="s" s="309">
        <f>IF(O26="","",(O26*U26))</f>
      </c>
      <c r="X26" s="112"/>
      <c r="Y26" s="166">
        <v>5.85</v>
      </c>
      <c r="Z26" s="13"/>
      <c r="AA26" s="302"/>
      <c r="AB26" s="7"/>
      <c r="AC26" s="303"/>
      <c r="AD26" s="7"/>
      <c r="AE26" s="7"/>
    </row>
    <row r="27" ht="15" customHeight="1">
      <c r="A27" s="306"/>
      <c r="B27" t="s" s="294">
        <v>67</v>
      </c>
      <c r="C27" s="295"/>
      <c r="D27" t="s" s="271">
        <v>463</v>
      </c>
      <c r="E27" s="272">
        <v>1</v>
      </c>
      <c r="F27" s="275">
        <v>167.041666666667</v>
      </c>
      <c r="G27" s="275">
        <f>F27*1.2</f>
        <v>200.45</v>
      </c>
      <c r="H27" s="307"/>
      <c r="I27" s="164"/>
      <c r="J27" s="164"/>
      <c r="K27" s="164"/>
      <c r="L27" s="164"/>
      <c r="M27" s="164"/>
      <c r="N27" s="164"/>
      <c r="O27" t="s" s="165">
        <f>IF(SUM(I27:N27)=0,"",SUM(I27:N27))</f>
      </c>
      <c r="P27" t="s" s="165">
        <f>IF(O27="","",(O27*E27))</f>
      </c>
      <c r="Q27" t="s" s="165">
        <f>IF(O27="","",(O27*F27))</f>
      </c>
      <c r="R27" t="s" s="165">
        <f>IF(O27="","",(O27*G27))</f>
      </c>
      <c r="S27" s="166">
        <v>14</v>
      </c>
      <c r="T27" s="112"/>
      <c r="U27" s="300">
        <v>8</v>
      </c>
      <c r="V27" s="301"/>
      <c r="W27" t="s" s="309">
        <f>IF(O27="","",(O27*U27))</f>
      </c>
      <c r="X27" s="112"/>
      <c r="Y27" s="166">
        <v>8.58</v>
      </c>
      <c r="Z27" s="13"/>
      <c r="AA27" s="302"/>
      <c r="AB27" s="7"/>
      <c r="AC27" s="303"/>
      <c r="AD27" s="7"/>
      <c r="AE27" s="7"/>
    </row>
    <row r="28" ht="14.25" customHeight="1">
      <c r="A28" t="s" s="293">
        <v>471</v>
      </c>
      <c r="B28" t="s" s="294">
        <v>219</v>
      </c>
      <c r="C28" s="295"/>
      <c r="D28" t="s" s="271">
        <v>463</v>
      </c>
      <c r="E28" s="272">
        <v>1</v>
      </c>
      <c r="F28" s="275">
        <v>78.375</v>
      </c>
      <c r="G28" s="275">
        <f>F28*1.2</f>
        <v>94.05</v>
      </c>
      <c r="H28" t="s" s="296">
        <v>64</v>
      </c>
      <c r="I28" s="164"/>
      <c r="J28" s="164"/>
      <c r="K28" s="164"/>
      <c r="L28" s="164"/>
      <c r="M28" s="164"/>
      <c r="N28" s="164"/>
      <c r="O28" t="s" s="165">
        <f>IF(SUM(I28:N28)=0,"",SUM(I28:N28))</f>
      </c>
      <c r="P28" t="s" s="165">
        <f>IF(O28="","",(O28*E28))</f>
      </c>
      <c r="Q28" t="s" s="165">
        <f>IF(O28="","",(O28*F28))</f>
      </c>
      <c r="R28" t="s" s="165">
        <f>IF(O28="","",(O28*G28))</f>
      </c>
      <c r="S28" s="166">
        <v>15</v>
      </c>
      <c r="T28" s="112"/>
      <c r="U28" s="300">
        <v>6</v>
      </c>
      <c r="V28" s="301"/>
      <c r="W28" t="s" s="309">
        <f>IF(O28="","",(O28*U28))</f>
      </c>
      <c r="X28" s="112"/>
      <c r="Y28" s="166">
        <v>2.47</v>
      </c>
      <c r="Z28" s="13"/>
      <c r="AA28" s="302"/>
      <c r="AB28" s="7"/>
      <c r="AC28" s="303"/>
      <c r="AD28" s="7"/>
      <c r="AE28" s="7"/>
    </row>
    <row r="29" ht="15" customHeight="1">
      <c r="A29" s="304"/>
      <c r="B29" t="s" s="294">
        <v>95</v>
      </c>
      <c r="C29" s="295"/>
      <c r="D29" t="s" s="271">
        <v>463</v>
      </c>
      <c r="E29" s="272">
        <v>1</v>
      </c>
      <c r="F29" s="275">
        <v>98.9583333333333</v>
      </c>
      <c r="G29" s="275">
        <f>F29*1.2</f>
        <v>118.75</v>
      </c>
      <c r="H29" s="305"/>
      <c r="I29" s="164"/>
      <c r="J29" s="164"/>
      <c r="K29" s="164"/>
      <c r="L29" s="164"/>
      <c r="M29" s="164"/>
      <c r="N29" s="164"/>
      <c r="O29" t="s" s="165">
        <f>IF(SUM(I29:N29)=0,"",SUM(I29:N29))</f>
      </c>
      <c r="P29" t="s" s="165">
        <f>IF(O29="","",(O29*E29))</f>
      </c>
      <c r="Q29" t="s" s="165">
        <f>IF(O29="","",(O29*F29))</f>
      </c>
      <c r="R29" t="s" s="165">
        <f>IF(O29="","",(O29*G29))</f>
      </c>
      <c r="S29" s="166">
        <v>16</v>
      </c>
      <c r="T29" s="112"/>
      <c r="U29" s="300">
        <v>6</v>
      </c>
      <c r="V29" s="301"/>
      <c r="W29" t="s" s="309">
        <f>IF(O29="","",(O29*U29))</f>
      </c>
      <c r="X29" s="112"/>
      <c r="Y29" s="166">
        <v>3.9</v>
      </c>
      <c r="Z29" s="13"/>
      <c r="AA29" s="302"/>
      <c r="AB29" s="7"/>
      <c r="AC29" s="303"/>
      <c r="AD29" s="7"/>
      <c r="AE29" s="7"/>
    </row>
    <row r="30" ht="15" customHeight="1">
      <c r="A30" s="306"/>
      <c r="B30" t="s" s="294">
        <v>67</v>
      </c>
      <c r="C30" s="295"/>
      <c r="D30" t="s" s="271">
        <v>463</v>
      </c>
      <c r="E30" s="272">
        <v>1</v>
      </c>
      <c r="F30" s="275">
        <v>140.916666666667</v>
      </c>
      <c r="G30" s="275">
        <f>F30*1.2</f>
        <v>169.1</v>
      </c>
      <c r="H30" s="307"/>
      <c r="I30" s="164"/>
      <c r="J30" s="164"/>
      <c r="K30" s="164"/>
      <c r="L30" s="164"/>
      <c r="M30" s="164"/>
      <c r="N30" s="164"/>
      <c r="O30" t="s" s="165">
        <f>IF(SUM(I30:N30)=0,"",SUM(I30:N30))</f>
      </c>
      <c r="P30" t="s" s="165">
        <f>IF(O30="","",(O30*E30))</f>
      </c>
      <c r="Q30" t="s" s="165">
        <f>IF(O30="","",(O30*F30))</f>
      </c>
      <c r="R30" t="s" s="165">
        <f>IF(O30="","",(O30*G30))</f>
      </c>
      <c r="S30" s="166">
        <v>17</v>
      </c>
      <c r="T30" s="112"/>
      <c r="U30" s="300">
        <v>8</v>
      </c>
      <c r="V30" s="301"/>
      <c r="W30" t="s" s="309">
        <f>IF(O30="","",(O30*U30))</f>
      </c>
      <c r="X30" s="112"/>
      <c r="Y30" s="166">
        <v>6.24</v>
      </c>
      <c r="Z30" s="13"/>
      <c r="AA30" s="302"/>
      <c r="AB30" s="7"/>
      <c r="AC30" s="303"/>
      <c r="AD30" s="7"/>
      <c r="AE30" s="7"/>
    </row>
    <row r="31" ht="15" customHeight="1">
      <c r="A31" t="s" s="293">
        <v>472</v>
      </c>
      <c r="B31" t="s" s="294">
        <v>219</v>
      </c>
      <c r="C31" s="295"/>
      <c r="D31" t="s" s="271">
        <v>463</v>
      </c>
      <c r="E31" s="272">
        <v>1</v>
      </c>
      <c r="F31" s="275">
        <v>91.0416666666667</v>
      </c>
      <c r="G31" s="275">
        <f>F31*1.2</f>
        <v>109.25</v>
      </c>
      <c r="H31" t="s" s="296">
        <v>64</v>
      </c>
      <c r="I31" s="164"/>
      <c r="J31" s="164"/>
      <c r="K31" s="164"/>
      <c r="L31" s="164"/>
      <c r="M31" s="164"/>
      <c r="N31" s="164"/>
      <c r="O31" t="s" s="165">
        <f>IF(SUM(I31:N31)=0,"",SUM(I31:N31))</f>
      </c>
      <c r="P31" t="s" s="165">
        <f>IF(O31="","",(O31*E31))</f>
      </c>
      <c r="Q31" t="s" s="165">
        <f>IF(O31="","",(O31*F31))</f>
      </c>
      <c r="R31" t="s" s="165">
        <f>IF(O31="","",(O31*G31))</f>
      </c>
      <c r="S31" s="166">
        <v>18</v>
      </c>
      <c r="T31" s="112"/>
      <c r="U31" s="300">
        <v>7</v>
      </c>
      <c r="V31" s="301"/>
      <c r="W31" t="s" s="309">
        <f>IF(O31="","",(O31*U31))</f>
      </c>
      <c r="X31" s="112"/>
      <c r="Y31" s="166">
        <v>2.99</v>
      </c>
      <c r="Z31" s="13"/>
      <c r="AA31" s="302"/>
      <c r="AB31" s="7"/>
      <c r="AC31" s="303"/>
      <c r="AD31" s="7"/>
      <c r="AE31" s="7"/>
    </row>
    <row r="32" ht="15" customHeight="1">
      <c r="A32" s="304"/>
      <c r="B32" t="s" s="294">
        <v>95</v>
      </c>
      <c r="C32" s="295"/>
      <c r="D32" t="s" s="271">
        <v>463</v>
      </c>
      <c r="E32" s="272">
        <v>1</v>
      </c>
      <c r="F32" s="275">
        <v>125.083333333333</v>
      </c>
      <c r="G32" s="275">
        <f>F32*1.2</f>
        <v>150.1</v>
      </c>
      <c r="H32" s="305"/>
      <c r="I32" s="164"/>
      <c r="J32" s="164"/>
      <c r="K32" s="164"/>
      <c r="L32" s="164"/>
      <c r="M32" s="164"/>
      <c r="N32" s="164"/>
      <c r="O32" t="s" s="165">
        <f>IF(SUM(I32:N32)=0,"",SUM(I32:N32))</f>
      </c>
      <c r="P32" t="s" s="165">
        <f>IF(O32="","",(O32*E32))</f>
      </c>
      <c r="Q32" t="s" s="165">
        <f>IF(O32="","",(O32*F32))</f>
      </c>
      <c r="R32" t="s" s="165">
        <f>IF(O32="","",(O32*G32))</f>
      </c>
      <c r="S32" s="166">
        <v>19</v>
      </c>
      <c r="T32" s="112"/>
      <c r="U32" s="300">
        <v>7</v>
      </c>
      <c r="V32" s="301"/>
      <c r="W32" t="s" s="309">
        <f>IF(O32="","",(O32*U32))</f>
      </c>
      <c r="X32" s="112"/>
      <c r="Y32" s="166">
        <v>5.2</v>
      </c>
      <c r="Z32" s="13"/>
      <c r="AA32" s="302"/>
      <c r="AB32" s="7"/>
      <c r="AC32" s="303"/>
      <c r="AD32" s="7"/>
      <c r="AE32" s="7"/>
    </row>
    <row r="33" ht="15" customHeight="1">
      <c r="A33" s="306"/>
      <c r="B33" t="s" s="294">
        <v>67</v>
      </c>
      <c r="C33" s="295"/>
      <c r="D33" t="s" s="271">
        <v>463</v>
      </c>
      <c r="E33" s="272">
        <v>1</v>
      </c>
      <c r="F33" s="275">
        <v>182.083333333333</v>
      </c>
      <c r="G33" s="275">
        <f>F33*1.2</f>
        <v>218.5</v>
      </c>
      <c r="H33" s="307"/>
      <c r="I33" s="164"/>
      <c r="J33" s="164"/>
      <c r="K33" s="164"/>
      <c r="L33" s="164"/>
      <c r="M33" s="164"/>
      <c r="N33" s="164"/>
      <c r="O33" t="s" s="165">
        <f>IF(SUM(I33:N33)=0,"",SUM(I33:N33))</f>
      </c>
      <c r="P33" t="s" s="165">
        <f>IF(O33="","",(O33*E33))</f>
      </c>
      <c r="Q33" t="s" s="165">
        <f>IF(O33="","",(O33*F33))</f>
      </c>
      <c r="R33" t="s" s="165">
        <f>IF(O33="","",(O33*G33))</f>
      </c>
      <c r="S33" s="166">
        <v>20</v>
      </c>
      <c r="T33" s="112"/>
      <c r="U33" s="300">
        <v>9</v>
      </c>
      <c r="V33" s="301"/>
      <c r="W33" t="s" s="309">
        <f>IF(O33="","",(O33*U33))</f>
      </c>
      <c r="X33" s="112"/>
      <c r="Y33" s="166">
        <v>9.359999999999999</v>
      </c>
      <c r="Z33" s="13"/>
      <c r="AA33" s="302"/>
      <c r="AB33" s="7"/>
      <c r="AC33" s="303"/>
      <c r="AD33" s="7"/>
      <c r="AE33" s="7"/>
    </row>
    <row r="34" ht="15.75" customHeight="1">
      <c r="A34" t="s" s="293">
        <v>473</v>
      </c>
      <c r="B34" t="s" s="294">
        <v>219</v>
      </c>
      <c r="C34" s="295"/>
      <c r="D34" t="s" s="271">
        <v>463</v>
      </c>
      <c r="E34" s="272">
        <v>1</v>
      </c>
      <c r="F34" s="275">
        <v>109.25</v>
      </c>
      <c r="G34" s="275">
        <f>F34*1.2</f>
        <v>131.1</v>
      </c>
      <c r="H34" t="s" s="296">
        <v>64</v>
      </c>
      <c r="I34" s="164"/>
      <c r="J34" s="164"/>
      <c r="K34" s="164"/>
      <c r="L34" s="164"/>
      <c r="M34" s="164"/>
      <c r="N34" s="164"/>
      <c r="O34" t="s" s="165">
        <f>IF(SUM(I34:N34)=0,"",SUM(I34:N34))</f>
      </c>
      <c r="P34" t="s" s="165">
        <f>IF(O34="","",(O34*E34))</f>
      </c>
      <c r="Q34" t="s" s="165">
        <f>IF(O34="","",(O34*F34))</f>
      </c>
      <c r="R34" t="s" s="165">
        <f>IF(O34="","",(O34*G34))</f>
      </c>
      <c r="S34" s="166">
        <v>21</v>
      </c>
      <c r="T34" s="112"/>
      <c r="U34" s="300">
        <v>8</v>
      </c>
      <c r="V34" s="301"/>
      <c r="W34" t="s" s="309">
        <f>IF(O34="","",(O34*U34))</f>
      </c>
      <c r="X34" s="112"/>
      <c r="Y34" s="166">
        <v>5.46</v>
      </c>
      <c r="Z34" s="13"/>
      <c r="AA34" s="302"/>
      <c r="AB34" s="7"/>
      <c r="AC34" s="303"/>
      <c r="AD34" s="7"/>
      <c r="AE34" s="7"/>
    </row>
    <row r="35" ht="15.75" customHeight="1">
      <c r="A35" s="304"/>
      <c r="B35" t="s" s="294">
        <v>95</v>
      </c>
      <c r="C35" s="295"/>
      <c r="D35" t="s" s="271">
        <v>463</v>
      </c>
      <c r="E35" s="272">
        <v>1</v>
      </c>
      <c r="F35" s="275">
        <v>152</v>
      </c>
      <c r="G35" s="275">
        <f>F35*1.2</f>
        <v>182.4</v>
      </c>
      <c r="H35" s="305"/>
      <c r="I35" s="164"/>
      <c r="J35" s="164"/>
      <c r="K35" s="164"/>
      <c r="L35" s="164"/>
      <c r="M35" s="164"/>
      <c r="N35" s="164"/>
      <c r="O35" t="s" s="165">
        <f>IF(SUM(I35:N35)=0,"",SUM(I35:N35))</f>
      </c>
      <c r="P35" t="s" s="165">
        <f>IF(O35="","",(O35*E35))</f>
      </c>
      <c r="Q35" t="s" s="165">
        <f>IF(O35="","",(O35*F35))</f>
      </c>
      <c r="R35" t="s" s="165">
        <f>IF(O35="","",(O35*G35))</f>
      </c>
      <c r="S35" s="166">
        <v>22</v>
      </c>
      <c r="T35" s="112"/>
      <c r="U35" s="300">
        <v>8</v>
      </c>
      <c r="V35" s="301"/>
      <c r="W35" t="s" s="309">
        <f>IF(O35="","",(O35*U35))</f>
      </c>
      <c r="X35" s="112"/>
      <c r="Y35" s="166">
        <v>8.449999999999999</v>
      </c>
      <c r="Z35" s="13"/>
      <c r="AA35" s="302"/>
      <c r="AB35" s="7"/>
      <c r="AC35" s="303"/>
      <c r="AD35" s="7"/>
      <c r="AE35" s="7"/>
    </row>
    <row r="36" ht="15.75" customHeight="1">
      <c r="A36" s="306"/>
      <c r="B36" t="s" s="294">
        <v>67</v>
      </c>
      <c r="C36" s="295"/>
      <c r="D36" t="s" s="271">
        <v>463</v>
      </c>
      <c r="E36" s="272">
        <v>1</v>
      </c>
      <c r="F36" s="275">
        <v>224.041666666667</v>
      </c>
      <c r="G36" s="275">
        <f>F36*1.2</f>
        <v>268.85</v>
      </c>
      <c r="H36" s="307"/>
      <c r="I36" s="164"/>
      <c r="J36" s="164"/>
      <c r="K36" s="164"/>
      <c r="L36" s="164"/>
      <c r="M36" s="164"/>
      <c r="N36" s="164"/>
      <c r="O36" t="s" s="165">
        <f>IF(SUM(I36:N36)=0,"",SUM(I36:N36))</f>
      </c>
      <c r="P36" t="s" s="165">
        <f>IF(O36="","",(O36*E36))</f>
      </c>
      <c r="Q36" t="s" s="165">
        <f>IF(O36="","",(O36*F36))</f>
      </c>
      <c r="R36" t="s" s="165">
        <f>IF(O36="","",(O36*G36))</f>
      </c>
      <c r="S36" s="166">
        <v>23</v>
      </c>
      <c r="T36" s="112"/>
      <c r="U36" s="300">
        <v>10</v>
      </c>
      <c r="V36" s="301"/>
      <c r="W36" t="s" s="309">
        <f>IF(O36="","",(O36*U36))</f>
      </c>
      <c r="X36" s="112"/>
      <c r="Y36" s="166">
        <v>13.13</v>
      </c>
      <c r="Z36" s="13"/>
      <c r="AA36" s="302"/>
      <c r="AB36" s="7"/>
      <c r="AC36" s="303"/>
      <c r="AD36" s="7"/>
      <c r="AE36" s="7"/>
    </row>
    <row r="37" ht="15.75" customHeight="1">
      <c r="A37" t="s" s="293">
        <v>474</v>
      </c>
      <c r="B37" t="s" s="294">
        <v>219</v>
      </c>
      <c r="C37" t="s" s="308">
        <v>465</v>
      </c>
      <c r="D37" t="s" s="271">
        <v>463</v>
      </c>
      <c r="E37" s="272">
        <v>1</v>
      </c>
      <c r="F37" s="275">
        <v>125.083333333333</v>
      </c>
      <c r="G37" s="275">
        <f>F37*1.2</f>
        <v>150.1</v>
      </c>
      <c r="H37" t="s" s="296">
        <v>64</v>
      </c>
      <c r="I37" s="164"/>
      <c r="J37" s="164"/>
      <c r="K37" s="164"/>
      <c r="L37" s="164"/>
      <c r="M37" s="164"/>
      <c r="N37" s="164"/>
      <c r="O37" t="s" s="165">
        <f>IF(SUM(I37:N37)=0,"",SUM(I37:N37))</f>
      </c>
      <c r="P37" t="s" s="165">
        <f>IF(O37="","",(O37*E37))</f>
      </c>
      <c r="Q37" t="s" s="165">
        <f>IF(O37="","",(O37*F37))</f>
      </c>
      <c r="R37" t="s" s="165">
        <f>IF(O37="","",(O37*G37))</f>
      </c>
      <c r="S37" s="166">
        <v>21</v>
      </c>
      <c r="T37" s="112"/>
      <c r="U37" s="300">
        <v>8</v>
      </c>
      <c r="V37" s="301"/>
      <c r="W37" t="s" s="309">
        <f>IF(O37="","",(O37*U37))</f>
      </c>
      <c r="X37" s="112"/>
      <c r="Y37" s="166">
        <v>5.46</v>
      </c>
      <c r="Z37" s="13"/>
      <c r="AA37" s="302"/>
      <c r="AB37" s="7"/>
      <c r="AC37" s="303"/>
      <c r="AD37" s="7"/>
      <c r="AE37" s="7"/>
    </row>
    <row r="38" ht="15.75" customHeight="1">
      <c r="A38" s="304"/>
      <c r="B38" t="s" s="294">
        <v>95</v>
      </c>
      <c r="C38" s="310"/>
      <c r="D38" t="s" s="271">
        <v>463</v>
      </c>
      <c r="E38" s="272">
        <v>1</v>
      </c>
      <c r="F38" s="275">
        <v>164.666666666667</v>
      </c>
      <c r="G38" s="275">
        <f>F38*1.2</f>
        <v>197.6</v>
      </c>
      <c r="H38" s="305"/>
      <c r="I38" s="164"/>
      <c r="J38" s="164"/>
      <c r="K38" s="164"/>
      <c r="L38" s="164"/>
      <c r="M38" s="164"/>
      <c r="N38" s="164"/>
      <c r="O38" t="s" s="165">
        <f>IF(SUM(I38:N38)=0,"",SUM(I38:N38))</f>
      </c>
      <c r="P38" t="s" s="165">
        <f>IF(O38="","",(O38*E38))</f>
      </c>
      <c r="Q38" t="s" s="165">
        <f>IF(O38="","",(O38*F38))</f>
      </c>
      <c r="R38" t="s" s="165">
        <f>IF(O38="","",(O38*G38))</f>
      </c>
      <c r="S38" s="166">
        <v>22</v>
      </c>
      <c r="T38" s="112"/>
      <c r="U38" s="300">
        <v>8</v>
      </c>
      <c r="V38" s="301"/>
      <c r="W38" t="s" s="309">
        <f>IF(O38="","",(O38*U38))</f>
      </c>
      <c r="X38" s="112"/>
      <c r="Y38" s="166">
        <v>8.449999999999999</v>
      </c>
      <c r="Z38" s="13"/>
      <c r="AA38" s="302"/>
      <c r="AB38" s="7"/>
      <c r="AC38" s="303"/>
      <c r="AD38" s="7"/>
      <c r="AE38" s="7"/>
    </row>
    <row r="39" ht="15.75" customHeight="1">
      <c r="A39" s="306"/>
      <c r="B39" t="s" s="294">
        <v>67</v>
      </c>
      <c r="C39" s="311"/>
      <c r="D39" t="s" s="271">
        <v>463</v>
      </c>
      <c r="E39" s="272">
        <v>1</v>
      </c>
      <c r="F39" s="275">
        <v>194.75</v>
      </c>
      <c r="G39" s="275">
        <f>F39*1.2</f>
        <v>233.7</v>
      </c>
      <c r="H39" s="307"/>
      <c r="I39" s="164"/>
      <c r="J39" s="164"/>
      <c r="K39" s="164"/>
      <c r="L39" s="164"/>
      <c r="M39" s="164"/>
      <c r="N39" s="164"/>
      <c r="O39" t="s" s="165">
        <f>IF(SUM(I39:N39)=0,"",SUM(I39:N39))</f>
      </c>
      <c r="P39" t="s" s="165">
        <f>IF(O39="","",(O39*E39))</f>
      </c>
      <c r="Q39" t="s" s="165">
        <f>IF(O39="","",(O39*F39))</f>
      </c>
      <c r="R39" t="s" s="165">
        <f>IF(O39="","",(O39*G39))</f>
      </c>
      <c r="S39" s="166">
        <v>23</v>
      </c>
      <c r="T39" s="112"/>
      <c r="U39" s="300">
        <v>8</v>
      </c>
      <c r="V39" s="301"/>
      <c r="W39" t="s" s="309">
        <f>IF(O39="","",(O39*U39))</f>
      </c>
      <c r="X39" s="112"/>
      <c r="Y39" s="166">
        <v>13.13</v>
      </c>
      <c r="Z39" s="13"/>
      <c r="AA39" s="302"/>
      <c r="AB39" s="7"/>
      <c r="AC39" s="303"/>
      <c r="AD39" s="7"/>
      <c r="AE39" s="7"/>
    </row>
    <row r="40" ht="15.75" customHeight="1">
      <c r="A40" t="s" s="293">
        <v>475</v>
      </c>
      <c r="B40" t="s" s="294">
        <v>219</v>
      </c>
      <c r="C40" t="s" s="308">
        <v>465</v>
      </c>
      <c r="D40" t="s" s="271">
        <v>463</v>
      </c>
      <c r="E40" s="272">
        <v>1</v>
      </c>
      <c r="F40" s="275">
        <v>114.791666666667</v>
      </c>
      <c r="G40" s="275">
        <f>F40*1.2</f>
        <v>137.75</v>
      </c>
      <c r="H40" t="s" s="296">
        <v>64</v>
      </c>
      <c r="I40" s="164"/>
      <c r="J40" s="164"/>
      <c r="K40" s="164"/>
      <c r="L40" s="164"/>
      <c r="M40" s="164"/>
      <c r="N40" s="164"/>
      <c r="O40" t="s" s="165">
        <f>IF(SUM(I40:N40)=0,"",SUM(I40:N40))</f>
      </c>
      <c r="P40" t="s" s="165">
        <f>IF(O40="","",(O40*E40))</f>
      </c>
      <c r="Q40" t="s" s="165">
        <f>IF(O40="","",(O40*F40))</f>
      </c>
      <c r="R40" t="s" s="165">
        <f>IF(O40="","",(O40*G40))</f>
      </c>
      <c r="S40" s="166">
        <v>21</v>
      </c>
      <c r="T40" s="112"/>
      <c r="U40" s="300">
        <v>8</v>
      </c>
      <c r="V40" s="301"/>
      <c r="W40" t="s" s="309">
        <f>IF(O40="","",(O40*U40))</f>
      </c>
      <c r="X40" s="112"/>
      <c r="Y40" s="166">
        <v>5.46</v>
      </c>
      <c r="Z40" s="13"/>
      <c r="AA40" s="302"/>
      <c r="AB40" s="7"/>
      <c r="AC40" s="303"/>
      <c r="AD40" s="7"/>
      <c r="AE40" s="7"/>
    </row>
    <row r="41" ht="15.75" customHeight="1">
      <c r="A41" s="304"/>
      <c r="B41" t="s" s="294">
        <v>95</v>
      </c>
      <c r="C41" s="310"/>
      <c r="D41" t="s" s="271">
        <v>463</v>
      </c>
      <c r="E41" s="272">
        <v>1</v>
      </c>
      <c r="F41" s="275">
        <v>144.875</v>
      </c>
      <c r="G41" s="275">
        <f>F41*1.2</f>
        <v>173.85</v>
      </c>
      <c r="H41" s="305"/>
      <c r="I41" s="164"/>
      <c r="J41" s="164"/>
      <c r="K41" s="164"/>
      <c r="L41" s="164"/>
      <c r="M41" s="164"/>
      <c r="N41" s="164"/>
      <c r="O41" t="s" s="165">
        <f>IF(SUM(I41:N41)=0,"",SUM(I41:N41))</f>
      </c>
      <c r="P41" t="s" s="165">
        <f>IF(O41="","",(O41*E41))</f>
      </c>
      <c r="Q41" t="s" s="165">
        <f>IF(O41="","",(O41*F41))</f>
      </c>
      <c r="R41" t="s" s="165">
        <f>IF(O41="","",(O41*G41))</f>
      </c>
      <c r="S41" s="166">
        <v>22</v>
      </c>
      <c r="T41" s="112"/>
      <c r="U41" s="300">
        <v>8</v>
      </c>
      <c r="V41" s="301"/>
      <c r="W41" t="s" s="309">
        <f>IF(O41="","",(O41*U41))</f>
      </c>
      <c r="X41" s="112"/>
      <c r="Y41" s="166">
        <v>8.449999999999999</v>
      </c>
      <c r="Z41" s="13"/>
      <c r="AA41" s="302"/>
      <c r="AB41" s="7"/>
      <c r="AC41" s="303"/>
      <c r="AD41" s="7"/>
      <c r="AE41" s="7"/>
    </row>
    <row r="42" ht="15.75" customHeight="1">
      <c r="A42" s="306"/>
      <c r="B42" t="s" s="294">
        <v>67</v>
      </c>
      <c r="C42" s="311"/>
      <c r="D42" t="s" s="271">
        <v>463</v>
      </c>
      <c r="E42" s="272">
        <v>1</v>
      </c>
      <c r="F42" s="275">
        <v>169.416666666667</v>
      </c>
      <c r="G42" s="275">
        <f>F42*1.2</f>
        <v>203.3</v>
      </c>
      <c r="H42" s="307"/>
      <c r="I42" s="297">
        <v>3</v>
      </c>
      <c r="J42" s="164"/>
      <c r="K42" s="164"/>
      <c r="L42" s="164"/>
      <c r="M42" s="164"/>
      <c r="N42" s="164"/>
      <c r="O42" s="298">
        <f>IF(SUM(I42:N42)=0,"",SUM(I42:N42))</f>
        <v>3</v>
      </c>
      <c r="P42" s="298">
        <f>IF(O42="","",(O42*E42))</f>
        <v>3</v>
      </c>
      <c r="Q42" s="299">
        <f>IF(O42="","",(O42*F42))</f>
        <v>508.250000000001</v>
      </c>
      <c r="R42" s="299">
        <f>IF(O42="","",(O42*G42))</f>
        <v>609.9</v>
      </c>
      <c r="S42" s="166">
        <v>23</v>
      </c>
      <c r="T42" s="112"/>
      <c r="U42" s="300">
        <v>8</v>
      </c>
      <c r="V42" s="301"/>
      <c r="W42" s="300">
        <f>IF(O42="","",(O42*U42))</f>
        <v>24</v>
      </c>
      <c r="X42" s="112"/>
      <c r="Y42" s="166">
        <v>13.13</v>
      </c>
      <c r="Z42" s="13"/>
      <c r="AA42" s="302"/>
      <c r="AB42" s="7"/>
      <c r="AC42" s="303"/>
      <c r="AD42" s="7"/>
      <c r="AE42" s="7"/>
    </row>
    <row r="43" ht="14.85" customHeight="1">
      <c r="A43" t="s" s="293">
        <v>476</v>
      </c>
      <c r="B43" t="s" s="294">
        <v>219</v>
      </c>
      <c r="C43" s="295"/>
      <c r="D43" t="s" s="271">
        <v>463</v>
      </c>
      <c r="E43" s="272">
        <v>1</v>
      </c>
      <c r="F43" s="275">
        <v>60.1666666666667</v>
      </c>
      <c r="G43" s="275">
        <f>F43*1.2</f>
        <v>72.2</v>
      </c>
      <c r="H43" t="s" s="296">
        <v>64</v>
      </c>
      <c r="I43" s="164"/>
      <c r="J43" s="164"/>
      <c r="K43" s="164"/>
      <c r="L43" s="164"/>
      <c r="M43" s="164"/>
      <c r="N43" s="164"/>
      <c r="O43" t="s" s="165">
        <f>IF(SUM(I43:N43)=0,"",SUM(I43:N43))</f>
      </c>
      <c r="P43" t="s" s="165">
        <f>IF(O43="","",(O43*E43))</f>
      </c>
      <c r="Q43" t="s" s="165">
        <f>IF(O43="","",(O43*F43))</f>
      </c>
      <c r="R43" t="s" s="165">
        <f>IF(O43="","",(O43*G43))</f>
      </c>
      <c r="S43" s="166">
        <v>24</v>
      </c>
      <c r="T43" s="112"/>
      <c r="U43" s="300">
        <v>9</v>
      </c>
      <c r="V43" s="301"/>
      <c r="W43" t="s" s="309">
        <f>IF(O43="","",(O43*U43))</f>
      </c>
      <c r="X43" s="112"/>
      <c r="Y43" s="166">
        <v>2.08</v>
      </c>
      <c r="Z43" s="13"/>
      <c r="AA43" s="302"/>
      <c r="AB43" s="7"/>
      <c r="AC43" s="303"/>
      <c r="AD43" s="7"/>
      <c r="AE43" s="7"/>
    </row>
    <row r="44" ht="14.85" customHeight="1">
      <c r="A44" s="304"/>
      <c r="B44" t="s" s="294">
        <v>95</v>
      </c>
      <c r="C44" s="295"/>
      <c r="D44" t="s" s="271">
        <v>463</v>
      </c>
      <c r="E44" s="272">
        <v>1</v>
      </c>
      <c r="F44" s="275">
        <v>89.4583333333333</v>
      </c>
      <c r="G44" s="275">
        <f>F44*1.2</f>
        <v>107.35</v>
      </c>
      <c r="H44" s="305"/>
      <c r="I44" s="297">
        <v>1</v>
      </c>
      <c r="J44" s="164"/>
      <c r="K44" s="164"/>
      <c r="L44" s="164"/>
      <c r="M44" s="164"/>
      <c r="N44" s="164"/>
      <c r="O44" s="298">
        <f>IF(SUM(I44:N44)=0,"",SUM(I44:N44))</f>
        <v>1</v>
      </c>
      <c r="P44" s="298">
        <f>IF(O44="","",(O44*E44))</f>
        <v>1</v>
      </c>
      <c r="Q44" s="299">
        <f>IF(O44="","",(O44*F44))</f>
        <v>89.4583333333333</v>
      </c>
      <c r="R44" s="299">
        <f>IF(O44="","",(O44*G44))</f>
        <v>107.35</v>
      </c>
      <c r="S44" s="166">
        <v>25</v>
      </c>
      <c r="T44" s="112"/>
      <c r="U44" s="300">
        <v>9</v>
      </c>
      <c r="V44" s="301"/>
      <c r="W44" s="300">
        <f>IF(O44="","",(O44*U44))</f>
        <v>9</v>
      </c>
      <c r="X44" s="112"/>
      <c r="Y44" s="166">
        <v>4.55</v>
      </c>
      <c r="Z44" s="13"/>
      <c r="AA44" s="302"/>
      <c r="AB44" s="7"/>
      <c r="AC44" s="303"/>
      <c r="AD44" s="7"/>
      <c r="AE44" s="7"/>
    </row>
    <row r="45" ht="14.85" customHeight="1">
      <c r="A45" s="306"/>
      <c r="B45" t="s" s="294">
        <v>67</v>
      </c>
      <c r="C45" s="295"/>
      <c r="D45" t="s" s="271">
        <v>463</v>
      </c>
      <c r="E45" s="272">
        <v>1</v>
      </c>
      <c r="F45" s="275">
        <v>119.541666666667</v>
      </c>
      <c r="G45" s="275">
        <f>F45*1.2</f>
        <v>143.45</v>
      </c>
      <c r="H45" s="307"/>
      <c r="I45" s="164"/>
      <c r="J45" s="164"/>
      <c r="K45" s="164"/>
      <c r="L45" s="164"/>
      <c r="M45" s="164"/>
      <c r="N45" s="164"/>
      <c r="O45" t="s" s="165">
        <f>IF(SUM(I45:N45)=0,"",SUM(I45:N45))</f>
      </c>
      <c r="P45" t="s" s="165">
        <f>IF(O45="","",(O45*E45))</f>
      </c>
      <c r="Q45" t="s" s="165">
        <f>IF(O45="","",(O45*F45))</f>
      </c>
      <c r="R45" t="s" s="165">
        <f>IF(O45="","",(O45*G45))</f>
      </c>
      <c r="S45" s="166">
        <v>26</v>
      </c>
      <c r="T45" s="112"/>
      <c r="U45" s="300">
        <v>9</v>
      </c>
      <c r="V45" s="301"/>
      <c r="W45" t="s" s="309">
        <f>IF(O45="","",(O45*U45))</f>
      </c>
      <c r="X45" s="112"/>
      <c r="Y45" s="166">
        <v>5.72</v>
      </c>
      <c r="Z45" s="13"/>
      <c r="AA45" s="302"/>
      <c r="AB45" s="7"/>
      <c r="AC45" s="303"/>
      <c r="AD45" s="7"/>
      <c r="AE45" s="7"/>
    </row>
    <row r="46" ht="14.85" customHeight="1">
      <c r="A46" t="s" s="293">
        <v>477</v>
      </c>
      <c r="B46" t="s" s="294">
        <v>478</v>
      </c>
      <c r="C46" s="295"/>
      <c r="D46" t="s" s="271">
        <v>463</v>
      </c>
      <c r="E46" s="272">
        <v>1</v>
      </c>
      <c r="F46" s="275">
        <v>45.9166666666667</v>
      </c>
      <c r="G46" s="275">
        <f>F46*1.2</f>
        <v>55.1</v>
      </c>
      <c r="H46" t="s" s="296">
        <v>64</v>
      </c>
      <c r="I46" s="164"/>
      <c r="J46" s="164"/>
      <c r="K46" s="164"/>
      <c r="L46" s="164"/>
      <c r="M46" s="164"/>
      <c r="N46" s="164"/>
      <c r="O46" t="s" s="165">
        <f>IF(SUM(I46:N46)=0,"",SUM(I46:N46))</f>
      </c>
      <c r="P46" t="s" s="165">
        <f>IF(O46="","",(O46*E46))</f>
      </c>
      <c r="Q46" t="s" s="165">
        <f>IF(O46="","",(O46*F46))</f>
      </c>
      <c r="R46" t="s" s="165">
        <f>IF(O46="","",(O46*G46))</f>
      </c>
      <c r="S46" s="166">
        <v>27</v>
      </c>
      <c r="T46" s="112"/>
      <c r="U46" s="300">
        <v>5</v>
      </c>
      <c r="V46" s="301"/>
      <c r="W46" t="s" s="309">
        <f>IF(O46="","",(O46*U46))</f>
      </c>
      <c r="X46" s="112"/>
      <c r="Y46" s="166">
        <v>0.78</v>
      </c>
      <c r="Z46" s="13"/>
      <c r="AA46" s="302"/>
      <c r="AB46" s="7"/>
      <c r="AC46" s="303"/>
      <c r="AD46" s="7"/>
      <c r="AE46" s="7"/>
    </row>
    <row r="47" ht="14.85" customHeight="1">
      <c r="A47" s="304"/>
      <c r="B47" t="s" s="294">
        <v>95</v>
      </c>
      <c r="C47" s="295"/>
      <c r="D47" t="s" s="271">
        <v>463</v>
      </c>
      <c r="E47" s="272">
        <v>1</v>
      </c>
      <c r="F47" s="275">
        <v>72.8333333333333</v>
      </c>
      <c r="G47" s="275">
        <f>F47*1.2</f>
        <v>87.40000000000001</v>
      </c>
      <c r="H47" s="305"/>
      <c r="I47" s="297">
        <v>7</v>
      </c>
      <c r="J47" s="164"/>
      <c r="K47" s="164"/>
      <c r="L47" s="164"/>
      <c r="M47" s="164"/>
      <c r="N47" s="164"/>
      <c r="O47" s="298">
        <f>IF(SUM(I47:N47)=0,"",SUM(I47:N47))</f>
        <v>7</v>
      </c>
      <c r="P47" s="298">
        <f>IF(O47="","",(O47*E47))</f>
        <v>7</v>
      </c>
      <c r="Q47" s="299">
        <f>IF(O47="","",(O47*F47))</f>
        <v>509.833333333333</v>
      </c>
      <c r="R47" s="299">
        <f>IF(O47="","",(O47*G47))</f>
        <v>611.8</v>
      </c>
      <c r="S47" s="166">
        <v>28</v>
      </c>
      <c r="T47" s="112"/>
      <c r="U47" s="300">
        <v>5</v>
      </c>
      <c r="V47" s="301"/>
      <c r="W47" s="300">
        <f>IF(O47="","",(O47*U47))</f>
        <v>35</v>
      </c>
      <c r="X47" s="112"/>
      <c r="Y47" s="166">
        <v>1.69</v>
      </c>
      <c r="Z47" s="13"/>
      <c r="AA47" s="302"/>
      <c r="AB47" s="7"/>
      <c r="AC47" s="303"/>
      <c r="AD47" s="7"/>
      <c r="AE47" s="7"/>
    </row>
    <row r="48" ht="14.85" customHeight="1">
      <c r="A48" s="304"/>
      <c r="B48" t="s" s="294">
        <v>67</v>
      </c>
      <c r="C48" s="295"/>
      <c r="D48" t="s" s="271">
        <v>463</v>
      </c>
      <c r="E48" s="272">
        <v>1</v>
      </c>
      <c r="F48" s="275">
        <v>88.6666666666667</v>
      </c>
      <c r="G48" s="275">
        <f>F48*1.2</f>
        <v>106.4</v>
      </c>
      <c r="H48" s="305"/>
      <c r="I48" s="297">
        <v>10</v>
      </c>
      <c r="J48" s="164"/>
      <c r="K48" s="164"/>
      <c r="L48" s="164"/>
      <c r="M48" s="164"/>
      <c r="N48" s="164"/>
      <c r="O48" s="298">
        <f>IF(SUM(I48:N48)=0,"",SUM(I48:N48))</f>
        <v>10</v>
      </c>
      <c r="P48" s="298">
        <f>IF(O48="","",(O48*E48))</f>
        <v>10</v>
      </c>
      <c r="Q48" s="299">
        <f>IF(O48="","",(O48*F48))</f>
        <v>886.666666666667</v>
      </c>
      <c r="R48" s="299">
        <f>IF(O48="","",(O48*G48))</f>
        <v>1064</v>
      </c>
      <c r="S48" s="166">
        <v>29</v>
      </c>
      <c r="T48" s="112"/>
      <c r="U48" s="300">
        <v>5</v>
      </c>
      <c r="V48" s="301"/>
      <c r="W48" s="300">
        <f>IF(O48="","",(O48*U48))</f>
        <v>50</v>
      </c>
      <c r="X48" s="112"/>
      <c r="Y48" s="166">
        <v>2.86</v>
      </c>
      <c r="Z48" s="13"/>
      <c r="AA48" s="302"/>
      <c r="AB48" s="7"/>
      <c r="AC48" s="303"/>
      <c r="AD48" s="7"/>
      <c r="AE48" s="7"/>
    </row>
    <row r="49" ht="14.85" customHeight="1">
      <c r="A49" s="306"/>
      <c r="B49" t="s" s="294">
        <v>63</v>
      </c>
      <c r="C49" s="295"/>
      <c r="D49" t="s" s="271">
        <v>463</v>
      </c>
      <c r="E49" s="272">
        <v>1</v>
      </c>
      <c r="F49" s="275">
        <v>98.1666666666667</v>
      </c>
      <c r="G49" s="275">
        <f>F49*1.2</f>
        <v>117.8</v>
      </c>
      <c r="H49" s="307"/>
      <c r="I49" s="164"/>
      <c r="J49" s="164"/>
      <c r="K49" s="164"/>
      <c r="L49" s="164"/>
      <c r="M49" s="164"/>
      <c r="N49" s="164"/>
      <c r="O49" t="s" s="165">
        <f>IF(SUM(I49:N49)=0,"",SUM(I49:N49))</f>
      </c>
      <c r="P49" t="s" s="165">
        <f>IF(O49="","",(O49*E49))</f>
      </c>
      <c r="Q49" t="s" s="165">
        <f>IF(O49="","",(O49*F49))</f>
      </c>
      <c r="R49" t="s" s="165">
        <f>IF(O49="","",(O49*G49))</f>
      </c>
      <c r="S49" s="166">
        <v>30</v>
      </c>
      <c r="T49" s="112"/>
      <c r="U49" s="300">
        <v>5</v>
      </c>
      <c r="V49" s="301"/>
      <c r="W49" t="s" s="309">
        <f>IF(O49="","",(O49*U49))</f>
      </c>
      <c r="X49" s="112"/>
      <c r="Y49" s="166">
        <v>4.03</v>
      </c>
      <c r="Z49" s="13"/>
      <c r="AA49" s="302"/>
      <c r="AB49" s="7"/>
      <c r="AC49" s="303"/>
      <c r="AD49" s="7"/>
      <c r="AE49" s="7"/>
    </row>
    <row r="50" ht="14.25" customHeight="1">
      <c r="A50" t="s" s="293">
        <v>479</v>
      </c>
      <c r="B50" t="s" s="294">
        <v>219</v>
      </c>
      <c r="C50" s="295"/>
      <c r="D50" t="s" s="271">
        <v>463</v>
      </c>
      <c r="E50" s="272">
        <v>1</v>
      </c>
      <c r="F50" s="275">
        <v>151.208333333333</v>
      </c>
      <c r="G50" s="275">
        <f>F50*1.2</f>
        <v>181.45</v>
      </c>
      <c r="H50" t="s" s="296">
        <v>64</v>
      </c>
      <c r="I50" s="164"/>
      <c r="J50" s="164"/>
      <c r="K50" s="164"/>
      <c r="L50" s="164"/>
      <c r="M50" s="164"/>
      <c r="N50" s="164"/>
      <c r="O50" t="s" s="165">
        <f>IF(SUM(I50:N50)=0,"",SUM(I50:N50))</f>
      </c>
      <c r="P50" t="s" s="165">
        <f>IF(O50="","",(O50*E50))</f>
      </c>
      <c r="Q50" t="s" s="165">
        <f>IF(O50="","",(O50*F50))</f>
      </c>
      <c r="R50" t="s" s="165">
        <f>IF(O50="","",(O50*G50))</f>
      </c>
      <c r="S50" s="166">
        <v>31</v>
      </c>
      <c r="T50" s="112"/>
      <c r="U50" s="300">
        <v>11</v>
      </c>
      <c r="V50" s="301"/>
      <c r="W50" t="s" s="309">
        <f>IF(O50="","",(O50*U50))</f>
      </c>
      <c r="X50" s="112"/>
      <c r="Y50" s="166">
        <v>6.89</v>
      </c>
      <c r="Z50" s="13"/>
      <c r="AA50" s="302"/>
      <c r="AB50" s="7"/>
      <c r="AC50" s="303"/>
      <c r="AD50" s="7"/>
      <c r="AE50" s="7"/>
    </row>
    <row r="51" ht="14.25" customHeight="1">
      <c r="A51" s="304"/>
      <c r="B51" t="s" s="294">
        <v>95</v>
      </c>
      <c r="C51" s="295"/>
      <c r="D51" t="s" s="271">
        <v>463</v>
      </c>
      <c r="E51" s="272">
        <v>1</v>
      </c>
      <c r="F51" s="275">
        <v>162.291666666667</v>
      </c>
      <c r="G51" s="275">
        <f>F51*1.2</f>
        <v>194.75</v>
      </c>
      <c r="H51" s="305"/>
      <c r="I51" s="164"/>
      <c r="J51" s="164"/>
      <c r="K51" s="164"/>
      <c r="L51" s="164"/>
      <c r="M51" s="164"/>
      <c r="N51" s="164"/>
      <c r="O51" t="s" s="165">
        <f>IF(SUM(I51:N51)=0,"",SUM(I51:N51))</f>
      </c>
      <c r="P51" t="s" s="165">
        <f>IF(O51="","",(O51*E51))</f>
      </c>
      <c r="Q51" t="s" s="165">
        <f>IF(O51="","",(O51*F51))</f>
      </c>
      <c r="R51" t="s" s="165">
        <f>IF(O51="","",(O51*G51))</f>
      </c>
      <c r="S51" s="166">
        <v>32</v>
      </c>
      <c r="T51" s="112"/>
      <c r="U51" s="300">
        <v>11</v>
      </c>
      <c r="V51" s="301"/>
      <c r="W51" t="s" s="309">
        <f>IF(O51="","",(O51*U51))</f>
      </c>
      <c r="X51" s="112"/>
      <c r="Y51" s="166">
        <v>8.449999999999999</v>
      </c>
      <c r="Z51" s="13"/>
      <c r="AA51" s="302"/>
      <c r="AB51" s="7"/>
      <c r="AC51" s="303"/>
      <c r="AD51" s="7"/>
      <c r="AE51" s="7"/>
    </row>
    <row r="52" ht="14.25" customHeight="1">
      <c r="A52" s="306"/>
      <c r="B52" t="s" s="294">
        <v>67</v>
      </c>
      <c r="C52" s="295"/>
      <c r="D52" t="s" s="271">
        <v>463</v>
      </c>
      <c r="E52" s="272">
        <v>1</v>
      </c>
      <c r="F52" s="275">
        <v>219.291666666667</v>
      </c>
      <c r="G52" s="275">
        <f>F52*1.2</f>
        <v>263.15</v>
      </c>
      <c r="H52" s="307"/>
      <c r="I52" s="164"/>
      <c r="J52" s="164"/>
      <c r="K52" s="164"/>
      <c r="L52" s="164"/>
      <c r="M52" s="164"/>
      <c r="N52" s="164"/>
      <c r="O52" t="s" s="165">
        <f>IF(SUM(I52:N52)=0,"",SUM(I52:N52))</f>
      </c>
      <c r="P52" t="s" s="165">
        <f>IF(O52="","",(O52*E52))</f>
      </c>
      <c r="Q52" t="s" s="165">
        <f>IF(O52="","",(O52*F52))</f>
      </c>
      <c r="R52" t="s" s="165">
        <f>IF(O52="","",(O52*G52))</f>
      </c>
      <c r="S52" s="166">
        <v>33</v>
      </c>
      <c r="T52" s="112"/>
      <c r="U52" s="300">
        <v>11</v>
      </c>
      <c r="V52" s="301"/>
      <c r="W52" t="s" s="309">
        <f>IF(O52="","",(O52*U52))</f>
      </c>
      <c r="X52" s="112"/>
      <c r="Y52" s="166">
        <v>11.18</v>
      </c>
      <c r="Z52" s="13"/>
      <c r="AA52" s="302"/>
      <c r="AB52" s="7"/>
      <c r="AC52" s="303"/>
      <c r="AD52" s="7"/>
      <c r="AE52" s="7"/>
    </row>
    <row r="53" ht="15" customHeight="1">
      <c r="A53" t="s" s="293">
        <v>480</v>
      </c>
      <c r="B53" t="s" s="294">
        <v>219</v>
      </c>
      <c r="C53" t="s" s="308">
        <v>465</v>
      </c>
      <c r="D53" t="s" s="271">
        <v>463</v>
      </c>
      <c r="E53" s="272">
        <v>1</v>
      </c>
      <c r="F53" s="275">
        <v>154.375</v>
      </c>
      <c r="G53" s="275">
        <f>F53*1.2</f>
        <v>185.25</v>
      </c>
      <c r="H53" t="s" s="296">
        <v>64</v>
      </c>
      <c r="I53" s="164"/>
      <c r="J53" s="164"/>
      <c r="K53" s="164"/>
      <c r="L53" s="164"/>
      <c r="M53" s="164"/>
      <c r="N53" s="164"/>
      <c r="O53" t="s" s="165">
        <f>IF(SUM(I53:N53)=0,"",SUM(I53:N53))</f>
      </c>
      <c r="P53" t="s" s="165">
        <f>IF(O53="","",(O53*E53))</f>
      </c>
      <c r="Q53" t="s" s="165">
        <f>IF(O53="","",(O53*F53))</f>
      </c>
      <c r="R53" t="s" s="165">
        <f>IF(O53="","",(O53*G53))</f>
      </c>
      <c r="S53" s="166">
        <v>34</v>
      </c>
      <c r="T53" s="112"/>
      <c r="U53" s="300">
        <v>9</v>
      </c>
      <c r="V53" s="301"/>
      <c r="W53" t="s" s="309">
        <f>IF(O53="","",(O53*U53))</f>
      </c>
      <c r="X53" s="112"/>
      <c r="Y53" s="166">
        <v>4.55</v>
      </c>
      <c r="Z53" s="13"/>
      <c r="AA53" s="302"/>
      <c r="AB53" s="7"/>
      <c r="AC53" s="303"/>
      <c r="AD53" s="7"/>
      <c r="AE53" s="7"/>
    </row>
    <row r="54" ht="14.25" customHeight="1">
      <c r="A54" s="304"/>
      <c r="B54" t="s" s="294">
        <v>95</v>
      </c>
      <c r="C54" s="310"/>
      <c r="D54" t="s" s="271">
        <v>463</v>
      </c>
      <c r="E54" s="272">
        <v>1</v>
      </c>
      <c r="F54" s="275">
        <v>214.541666666667</v>
      </c>
      <c r="G54" s="275">
        <f>F54*1.2</f>
        <v>257.45</v>
      </c>
      <c r="H54" s="305"/>
      <c r="I54" s="164"/>
      <c r="J54" s="164"/>
      <c r="K54" s="164"/>
      <c r="L54" s="164"/>
      <c r="M54" s="164"/>
      <c r="N54" s="164"/>
      <c r="O54" t="s" s="165">
        <f>IF(SUM(I54:N54)=0,"",SUM(I54:N54))</f>
      </c>
      <c r="P54" t="s" s="165">
        <f>IF(O54="","",(O54*E54))</f>
      </c>
      <c r="Q54" t="s" s="165">
        <f>IF(O54="","",(O54*F54))</f>
      </c>
      <c r="R54" t="s" s="165">
        <f>IF(O54="","",(O54*G54))</f>
      </c>
      <c r="S54" s="166">
        <v>35</v>
      </c>
      <c r="T54" s="112"/>
      <c r="U54" s="300">
        <v>9</v>
      </c>
      <c r="V54" s="301"/>
      <c r="W54" t="s" s="309">
        <f>IF(O54="","",(O54*U54))</f>
      </c>
      <c r="X54" s="112"/>
      <c r="Y54" s="166">
        <v>8.970000000000001</v>
      </c>
      <c r="Z54" s="13"/>
      <c r="AA54" s="302"/>
      <c r="AB54" s="7"/>
      <c r="AC54" s="303"/>
      <c r="AD54" s="7"/>
      <c r="AE54" s="7"/>
    </row>
    <row r="55" ht="14.25" customHeight="1">
      <c r="A55" s="306"/>
      <c r="B55" t="s" s="294">
        <v>481</v>
      </c>
      <c r="C55" s="311"/>
      <c r="D55" t="s" s="271">
        <v>463</v>
      </c>
      <c r="E55" s="272">
        <v>1</v>
      </c>
      <c r="F55" s="275">
        <v>348.333333333333</v>
      </c>
      <c r="G55" s="275">
        <f>F55*1.2</f>
        <v>418</v>
      </c>
      <c r="H55" s="307"/>
      <c r="I55" s="164"/>
      <c r="J55" s="164"/>
      <c r="K55" s="164"/>
      <c r="L55" s="164"/>
      <c r="M55" s="164"/>
      <c r="N55" s="164"/>
      <c r="O55" t="s" s="165">
        <f>IF(SUM(I55:N55)=0,"",SUM(I55:N55))</f>
      </c>
      <c r="P55" t="s" s="165">
        <f>IF(O55="","",(O55*E55))</f>
      </c>
      <c r="Q55" t="s" s="165">
        <f>IF(O55="","",(O55*F55))</f>
      </c>
      <c r="R55" t="s" s="165">
        <f>IF(O55="","",(O55*G55))</f>
      </c>
      <c r="S55" s="166">
        <v>36</v>
      </c>
      <c r="T55" s="112"/>
      <c r="U55" s="300">
        <v>9</v>
      </c>
      <c r="V55" s="301"/>
      <c r="W55" t="s" s="309">
        <f>IF(O55="","",(O55*U55))</f>
      </c>
      <c r="X55" s="112"/>
      <c r="Y55" s="166">
        <v>15.6</v>
      </c>
      <c r="Z55" s="13"/>
      <c r="AA55" s="302"/>
      <c r="AB55" s="7"/>
      <c r="AC55" s="303"/>
      <c r="AD55" s="7"/>
      <c r="AE55" s="7"/>
    </row>
    <row r="56" ht="14.25" customHeight="1">
      <c r="A56" t="s" s="293">
        <v>482</v>
      </c>
      <c r="B56" t="s" s="294">
        <v>219</v>
      </c>
      <c r="C56" s="295"/>
      <c r="D56" t="s" s="271">
        <v>463</v>
      </c>
      <c r="E56" s="272">
        <v>1</v>
      </c>
      <c r="F56" s="275">
        <v>119.541666666667</v>
      </c>
      <c r="G56" s="275">
        <f>F56*1.2</f>
        <v>143.45</v>
      </c>
      <c r="H56" t="s" s="296">
        <v>64</v>
      </c>
      <c r="I56" s="164"/>
      <c r="J56" s="164"/>
      <c r="K56" s="164"/>
      <c r="L56" s="164"/>
      <c r="M56" s="164"/>
      <c r="N56" s="164"/>
      <c r="O56" t="s" s="165">
        <f>IF(SUM(I56:N56)=0,"",SUM(I56:N56))</f>
      </c>
      <c r="P56" t="s" s="165">
        <f>IF(O56="","",(O56*E56))</f>
      </c>
      <c r="Q56" t="s" s="165">
        <f>IF(O56="","",(O56*F56))</f>
      </c>
      <c r="R56" t="s" s="165">
        <f>IF(O56="","",(O56*G56))</f>
      </c>
      <c r="S56" s="166">
        <v>34</v>
      </c>
      <c r="T56" s="112"/>
      <c r="U56" s="300">
        <v>5</v>
      </c>
      <c r="V56" s="301"/>
      <c r="W56" t="s" s="309">
        <f>IF(O56="","",(O56*U56))</f>
      </c>
      <c r="X56" s="112"/>
      <c r="Y56" s="166">
        <v>4.55</v>
      </c>
      <c r="Z56" s="13"/>
      <c r="AA56" s="302"/>
      <c r="AB56" s="7"/>
      <c r="AC56" s="303"/>
      <c r="AD56" s="7"/>
      <c r="AE56" s="7"/>
    </row>
    <row r="57" ht="14.25" customHeight="1">
      <c r="A57" s="304"/>
      <c r="B57" t="s" s="294">
        <v>95</v>
      </c>
      <c r="C57" s="295"/>
      <c r="D57" t="s" s="271">
        <v>463</v>
      </c>
      <c r="E57" s="272">
        <v>1</v>
      </c>
      <c r="F57" s="275">
        <v>161.5</v>
      </c>
      <c r="G57" s="275">
        <f>F57*1.2</f>
        <v>193.8</v>
      </c>
      <c r="H57" s="305"/>
      <c r="I57" s="164"/>
      <c r="J57" s="164"/>
      <c r="K57" s="164"/>
      <c r="L57" s="164"/>
      <c r="M57" s="164"/>
      <c r="N57" s="164"/>
      <c r="O57" t="s" s="165">
        <f>IF(SUM(I57:N57)=0,"",SUM(I57:N57))</f>
      </c>
      <c r="P57" t="s" s="165">
        <f>IF(O57="","",(O57*E57))</f>
      </c>
      <c r="Q57" t="s" s="165">
        <f>IF(O57="","",(O57*F57))</f>
      </c>
      <c r="R57" t="s" s="165">
        <f>IF(O57="","",(O57*G57))</f>
      </c>
      <c r="S57" s="166">
        <v>35</v>
      </c>
      <c r="T57" s="112"/>
      <c r="U57" s="300">
        <v>5</v>
      </c>
      <c r="V57" s="301"/>
      <c r="W57" t="s" s="309">
        <f>IF(O57="","",(O57*U57))</f>
      </c>
      <c r="X57" s="112"/>
      <c r="Y57" s="166">
        <v>8.970000000000001</v>
      </c>
      <c r="Z57" s="13"/>
      <c r="AA57" s="302"/>
      <c r="AB57" s="7"/>
      <c r="AC57" s="303"/>
      <c r="AD57" s="7"/>
      <c r="AE57" s="7"/>
    </row>
    <row r="58" ht="14.25" customHeight="1">
      <c r="A58" s="306"/>
      <c r="B58" t="s" s="294">
        <v>67</v>
      </c>
      <c r="C58" s="295"/>
      <c r="D58" t="s" s="271">
        <v>463</v>
      </c>
      <c r="E58" s="272">
        <v>1</v>
      </c>
      <c r="F58" s="275">
        <v>255.708333333333</v>
      </c>
      <c r="G58" s="275">
        <f>F58*1.2</f>
        <v>306.85</v>
      </c>
      <c r="H58" s="307"/>
      <c r="I58" s="164"/>
      <c r="J58" s="164"/>
      <c r="K58" s="164"/>
      <c r="L58" s="164"/>
      <c r="M58" s="164"/>
      <c r="N58" s="164"/>
      <c r="O58" t="s" s="165">
        <f>IF(SUM(I58:N58)=0,"",SUM(I58:N58))</f>
      </c>
      <c r="P58" t="s" s="165">
        <f>IF(O58="","",(O58*E58))</f>
      </c>
      <c r="Q58" t="s" s="165">
        <f>IF(O58="","",(O58*F58))</f>
      </c>
      <c r="R58" t="s" s="165">
        <f>IF(O58="","",(O58*G58))</f>
      </c>
      <c r="S58" s="166">
        <v>36</v>
      </c>
      <c r="T58" s="112"/>
      <c r="U58" s="300">
        <v>10</v>
      </c>
      <c r="V58" s="301"/>
      <c r="W58" t="s" s="309">
        <f>IF(O58="","",(O58*U58))</f>
      </c>
      <c r="X58" s="112"/>
      <c r="Y58" s="166">
        <v>15.6</v>
      </c>
      <c r="Z58" s="13"/>
      <c r="AA58" s="302"/>
      <c r="AB58" s="7"/>
      <c r="AC58" s="303"/>
      <c r="AD58" s="7"/>
      <c r="AE58" s="7"/>
    </row>
    <row r="59" ht="14.25" customHeight="1">
      <c r="A59" t="s" s="293">
        <v>483</v>
      </c>
      <c r="B59" t="s" s="294">
        <v>219</v>
      </c>
      <c r="C59" s="295"/>
      <c r="D59" t="s" s="271">
        <v>463</v>
      </c>
      <c r="E59" s="272">
        <v>1</v>
      </c>
      <c r="F59" s="275">
        <v>98.9583333333333</v>
      </c>
      <c r="G59" s="275">
        <f>F59*1.2</f>
        <v>118.75</v>
      </c>
      <c r="H59" t="s" s="296">
        <v>64</v>
      </c>
      <c r="I59" s="297">
        <v>1</v>
      </c>
      <c r="J59" s="164"/>
      <c r="K59" s="164"/>
      <c r="L59" s="164"/>
      <c r="M59" s="164"/>
      <c r="N59" s="164"/>
      <c r="O59" s="298">
        <f>IF(SUM(I59:N59)=0,"",SUM(I59:N59))</f>
        <v>1</v>
      </c>
      <c r="P59" s="298">
        <f>IF(O59="","",(O59*E59))</f>
        <v>1</v>
      </c>
      <c r="Q59" s="299">
        <f>IF(O59="","",(O59*F59))</f>
        <v>98.9583333333333</v>
      </c>
      <c r="R59" s="299">
        <f>IF(O59="","",(O59*G59))</f>
        <v>118.75</v>
      </c>
      <c r="S59" s="166">
        <v>37</v>
      </c>
      <c r="T59" s="112"/>
      <c r="U59" s="300">
        <v>5</v>
      </c>
      <c r="V59" s="301"/>
      <c r="W59" s="300">
        <f>IF(O59="","",(O59*U59))</f>
        <v>5</v>
      </c>
      <c r="X59" s="112"/>
      <c r="Y59" s="166">
        <v>6.11</v>
      </c>
      <c r="Z59" s="13"/>
      <c r="AA59" s="302"/>
      <c r="AB59" s="7"/>
      <c r="AC59" s="303"/>
      <c r="AD59" s="7"/>
      <c r="AE59" s="7"/>
    </row>
    <row r="60" ht="14.25" customHeight="1">
      <c r="A60" s="304"/>
      <c r="B60" t="s" s="294">
        <v>95</v>
      </c>
      <c r="C60" s="295"/>
      <c r="D60" t="s" s="271">
        <v>463</v>
      </c>
      <c r="E60" s="272">
        <v>1</v>
      </c>
      <c r="F60" s="275">
        <v>135.375</v>
      </c>
      <c r="G60" s="275">
        <f>F60*1.2</f>
        <v>162.45</v>
      </c>
      <c r="H60" s="305"/>
      <c r="I60" s="297">
        <v>1</v>
      </c>
      <c r="J60" s="164"/>
      <c r="K60" s="164"/>
      <c r="L60" s="164"/>
      <c r="M60" s="164"/>
      <c r="N60" s="164"/>
      <c r="O60" s="298">
        <f>IF(SUM(I60:N60)=0,"",SUM(I60:N60))</f>
        <v>1</v>
      </c>
      <c r="P60" s="298">
        <f>IF(O60="","",(O60*E60))</f>
        <v>1</v>
      </c>
      <c r="Q60" s="299">
        <f>IF(O60="","",(O60*F60))</f>
        <v>135.375</v>
      </c>
      <c r="R60" s="299">
        <f>IF(O60="","",(O60*G60))</f>
        <v>162.45</v>
      </c>
      <c r="S60" s="166">
        <v>38</v>
      </c>
      <c r="T60" s="112"/>
      <c r="U60" s="300">
        <v>5</v>
      </c>
      <c r="V60" s="301"/>
      <c r="W60" s="300">
        <f>IF(O60="","",(O60*U60))</f>
        <v>5</v>
      </c>
      <c r="X60" s="112"/>
      <c r="Y60" s="166">
        <v>7.15</v>
      </c>
      <c r="Z60" s="13"/>
      <c r="AA60" s="302"/>
      <c r="AB60" s="7"/>
      <c r="AC60" s="303"/>
      <c r="AD60" s="7"/>
      <c r="AE60" s="7"/>
    </row>
    <row r="61" ht="14.25" customHeight="1">
      <c r="A61" s="306"/>
      <c r="B61" t="s" s="294">
        <v>67</v>
      </c>
      <c r="C61" s="295"/>
      <c r="D61" t="s" s="271">
        <v>463</v>
      </c>
      <c r="E61" s="272">
        <v>1</v>
      </c>
      <c r="F61" s="275">
        <v>193.166666666667</v>
      </c>
      <c r="G61" s="275">
        <f>F61*1.2</f>
        <v>231.8</v>
      </c>
      <c r="H61" s="307"/>
      <c r="I61" s="297">
        <v>1</v>
      </c>
      <c r="J61" s="164"/>
      <c r="K61" s="164"/>
      <c r="L61" s="164"/>
      <c r="M61" s="164"/>
      <c r="N61" s="164"/>
      <c r="O61" s="298">
        <f>IF(SUM(I61:N61)=0,"",SUM(I61:N61))</f>
        <v>1</v>
      </c>
      <c r="P61" s="298">
        <f>IF(O61="","",(O61*E61))</f>
        <v>1</v>
      </c>
      <c r="Q61" s="299">
        <f>IF(O61="","",(O61*F61))</f>
        <v>193.166666666667</v>
      </c>
      <c r="R61" s="299">
        <f>IF(O61="","",(O61*G61))</f>
        <v>231.8</v>
      </c>
      <c r="S61" s="166">
        <v>39</v>
      </c>
      <c r="T61" s="112"/>
      <c r="U61" s="300">
        <v>10</v>
      </c>
      <c r="V61" s="301"/>
      <c r="W61" s="300">
        <f>IF(O61="","",(O61*U61))</f>
        <v>10</v>
      </c>
      <c r="X61" s="112"/>
      <c r="Y61" s="166">
        <v>11.31</v>
      </c>
      <c r="Z61" s="13"/>
      <c r="AA61" s="302"/>
      <c r="AB61" s="7"/>
      <c r="AC61" s="303"/>
      <c r="AD61" s="7"/>
      <c r="AE61" s="7"/>
    </row>
    <row r="62" ht="14.25" customHeight="1">
      <c r="A62" t="s" s="293">
        <v>484</v>
      </c>
      <c r="B62" t="s" s="294">
        <v>219</v>
      </c>
      <c r="C62" s="295"/>
      <c r="D62" t="s" s="271">
        <v>463</v>
      </c>
      <c r="E62" s="272">
        <v>1</v>
      </c>
      <c r="F62" s="275">
        <v>68.0833333333333</v>
      </c>
      <c r="G62" s="275">
        <f>F62*1.2</f>
        <v>81.7</v>
      </c>
      <c r="H62" t="s" s="296">
        <v>64</v>
      </c>
      <c r="I62" s="164"/>
      <c r="J62" s="164"/>
      <c r="K62" s="164"/>
      <c r="L62" s="164"/>
      <c r="M62" s="164"/>
      <c r="N62" s="164"/>
      <c r="O62" t="s" s="165">
        <f>IF(SUM(I62:N62)=0,"",SUM(I62:N62))</f>
      </c>
      <c r="P62" t="s" s="165">
        <f>IF(O62="","",(O62*E62))</f>
      </c>
      <c r="Q62" t="s" s="165">
        <f>IF(O62="","",(O62*F62))</f>
      </c>
      <c r="R62" t="s" s="165">
        <f>IF(O62="","",(O62*G62))</f>
      </c>
      <c r="S62" s="166">
        <v>40</v>
      </c>
      <c r="T62" s="112"/>
      <c r="U62" s="300">
        <v>8</v>
      </c>
      <c r="V62" s="301"/>
      <c r="W62" t="s" s="309">
        <f>IF(O62="","",(O62*U62))</f>
      </c>
      <c r="X62" s="112"/>
      <c r="Y62" s="166">
        <v>2.34</v>
      </c>
      <c r="Z62" s="13"/>
      <c r="AA62" s="302"/>
      <c r="AB62" s="7"/>
      <c r="AC62" s="303"/>
      <c r="AD62" s="7"/>
      <c r="AE62" s="7"/>
    </row>
    <row r="63" ht="14.25" customHeight="1">
      <c r="A63" s="304"/>
      <c r="B63" t="s" s="294">
        <v>95</v>
      </c>
      <c r="C63" s="295"/>
      <c r="D63" t="s" s="271">
        <v>463</v>
      </c>
      <c r="E63" s="272">
        <v>1</v>
      </c>
      <c r="F63" s="275">
        <v>88.6666666666667</v>
      </c>
      <c r="G63" s="275">
        <f>F63*1.2</f>
        <v>106.4</v>
      </c>
      <c r="H63" s="305"/>
      <c r="I63" s="164"/>
      <c r="J63" s="164"/>
      <c r="K63" s="164"/>
      <c r="L63" s="164"/>
      <c r="M63" s="164"/>
      <c r="N63" s="164"/>
      <c r="O63" t="s" s="165">
        <f>IF(SUM(I63:N63)=0,"",SUM(I63:N63))</f>
      </c>
      <c r="P63" t="s" s="165">
        <f>IF(O63="","",(O63*E63))</f>
      </c>
      <c r="Q63" t="s" s="165">
        <f>IF(O63="","",(O63*F63))</f>
      </c>
      <c r="R63" t="s" s="165">
        <f>IF(O63="","",(O63*G63))</f>
      </c>
      <c r="S63" s="166">
        <v>41</v>
      </c>
      <c r="T63" s="112"/>
      <c r="U63" s="300">
        <v>10</v>
      </c>
      <c r="V63" s="301"/>
      <c r="W63" t="s" s="309">
        <f>IF(O63="","",(O63*U63))</f>
      </c>
      <c r="X63" s="112"/>
      <c r="Y63" s="166">
        <v>4.03</v>
      </c>
      <c r="Z63" s="13"/>
      <c r="AA63" s="302"/>
      <c r="AB63" s="7"/>
      <c r="AC63" s="303"/>
      <c r="AD63" s="7"/>
      <c r="AE63" s="7"/>
    </row>
    <row r="64" ht="14.25" customHeight="1">
      <c r="A64" s="306"/>
      <c r="B64" t="s" s="294">
        <v>67</v>
      </c>
      <c r="C64" s="295"/>
      <c r="D64" t="s" s="271">
        <v>463</v>
      </c>
      <c r="E64" s="272">
        <v>1</v>
      </c>
      <c r="F64" s="275">
        <v>130.625</v>
      </c>
      <c r="G64" s="275">
        <f>F64*1.2</f>
        <v>156.75</v>
      </c>
      <c r="H64" s="307"/>
      <c r="I64" s="164"/>
      <c r="J64" s="164"/>
      <c r="K64" s="164"/>
      <c r="L64" s="164"/>
      <c r="M64" s="164"/>
      <c r="N64" s="164"/>
      <c r="O64" t="s" s="165">
        <f>IF(SUM(I64:N64)=0,"",SUM(I64:N64))</f>
      </c>
      <c r="P64" t="s" s="165">
        <f>IF(O64="","",(O64*E64))</f>
      </c>
      <c r="Q64" t="s" s="165">
        <f>IF(O64="","",(O64*F64))</f>
      </c>
      <c r="R64" t="s" s="165">
        <f>IF(O64="","",(O64*G64))</f>
      </c>
      <c r="S64" s="166">
        <v>42</v>
      </c>
      <c r="T64" s="112"/>
      <c r="U64" s="300">
        <v>10</v>
      </c>
      <c r="V64" s="301"/>
      <c r="W64" t="s" s="309">
        <f>IF(O64="","",(O64*U64))</f>
      </c>
      <c r="X64" s="112"/>
      <c r="Y64" s="166">
        <v>6.5</v>
      </c>
      <c r="Z64" s="13"/>
      <c r="AA64" s="302"/>
      <c r="AB64" s="7"/>
      <c r="AC64" s="303"/>
      <c r="AD64" s="7"/>
      <c r="AE64" s="7"/>
    </row>
    <row r="65" ht="14.25" customHeight="1">
      <c r="A65" t="s" s="293">
        <v>485</v>
      </c>
      <c r="B65" t="s" s="294">
        <v>486</v>
      </c>
      <c r="C65" s="295"/>
      <c r="D65" t="s" s="271">
        <v>463</v>
      </c>
      <c r="E65" s="272">
        <v>1</v>
      </c>
      <c r="F65" s="275">
        <v>64.9166666666667</v>
      </c>
      <c r="G65" s="275">
        <f>F65*1.2</f>
        <v>77.90000000000001</v>
      </c>
      <c r="H65" t="s" s="276">
        <v>64</v>
      </c>
      <c r="I65" s="297">
        <v>1</v>
      </c>
      <c r="J65" s="164"/>
      <c r="K65" s="164"/>
      <c r="L65" s="164"/>
      <c r="M65" s="164"/>
      <c r="N65" s="164"/>
      <c r="O65" s="298">
        <f>IF(SUM(I65:N65)=0,"",SUM(I65:N65))</f>
        <v>1</v>
      </c>
      <c r="P65" s="298">
        <f>IF(O65="","",(O65*E65))</f>
        <v>1</v>
      </c>
      <c r="Q65" s="299">
        <f>IF(O65="","",(O65*F65))</f>
        <v>64.9166666666667</v>
      </c>
      <c r="R65" s="299">
        <f>IF(O65="","",(O65*G65))</f>
        <v>77.90000000000001</v>
      </c>
      <c r="S65" s="166">
        <v>43</v>
      </c>
      <c r="T65" s="112"/>
      <c r="U65" s="300">
        <v>6</v>
      </c>
      <c r="V65" s="301"/>
      <c r="W65" s="300">
        <f>IF(O65="","",(O65*U65))</f>
        <v>6</v>
      </c>
      <c r="X65" s="112"/>
      <c r="Y65" s="166">
        <v>2.6</v>
      </c>
      <c r="Z65" s="13"/>
      <c r="AA65" s="302"/>
      <c r="AB65" s="7"/>
      <c r="AC65" s="303"/>
      <c r="AD65" s="312"/>
      <c r="AE65" s="7"/>
    </row>
    <row r="66" ht="14.25" customHeight="1">
      <c r="A66" s="304"/>
      <c r="B66" t="s" s="294">
        <v>487</v>
      </c>
      <c r="C66" s="295"/>
      <c r="D66" t="s" s="271">
        <v>463</v>
      </c>
      <c r="E66" s="272">
        <v>1</v>
      </c>
      <c r="F66" s="275">
        <v>68.0833333333333</v>
      </c>
      <c r="G66" s="275">
        <f>F66*1.2</f>
        <v>81.7</v>
      </c>
      <c r="H66" t="s" s="276">
        <v>64</v>
      </c>
      <c r="I66" s="164"/>
      <c r="J66" s="164"/>
      <c r="K66" s="164"/>
      <c r="L66" s="164"/>
      <c r="M66" s="164"/>
      <c r="N66" s="164"/>
      <c r="O66" t="s" s="165">
        <f>IF(SUM(I66:N66)=0,"",SUM(I66:N66))</f>
      </c>
      <c r="P66" t="s" s="165">
        <f>IF(O66="","",(O66*E66))</f>
      </c>
      <c r="Q66" t="s" s="165">
        <f>IF(O66="","",(O66*F66))</f>
      </c>
      <c r="R66" t="s" s="165">
        <f>IF(O66="","",(O66*G66))</f>
      </c>
      <c r="S66" s="166">
        <v>44</v>
      </c>
      <c r="T66" s="112"/>
      <c r="U66" s="300">
        <v>6</v>
      </c>
      <c r="V66" s="301"/>
      <c r="W66" t="s" s="309">
        <f>IF(O66="","",(O66*U66))</f>
      </c>
      <c r="X66" s="112"/>
      <c r="Y66" s="166">
        <v>3.25</v>
      </c>
      <c r="Z66" s="13"/>
      <c r="AA66" s="302"/>
      <c r="AB66" s="7"/>
      <c r="AC66" s="303"/>
      <c r="AD66" s="312"/>
      <c r="AE66" s="7"/>
    </row>
    <row r="67" ht="14.25" customHeight="1">
      <c r="A67" s="304"/>
      <c r="B67" t="s" s="294">
        <v>488</v>
      </c>
      <c r="C67" s="295"/>
      <c r="D67" t="s" s="271">
        <v>463</v>
      </c>
      <c r="E67" s="272">
        <v>1</v>
      </c>
      <c r="F67" s="275">
        <v>68.0833333333333</v>
      </c>
      <c r="G67" s="275">
        <f>F67*1.2</f>
        <v>81.7</v>
      </c>
      <c r="H67" t="s" s="276">
        <v>64</v>
      </c>
      <c r="I67" s="164"/>
      <c r="J67" s="164"/>
      <c r="K67" s="164"/>
      <c r="L67" s="164"/>
      <c r="M67" s="164"/>
      <c r="N67" s="164"/>
      <c r="O67" t="s" s="165">
        <f>IF(SUM(I67:N67)=0,"",SUM(I67:N67))</f>
      </c>
      <c r="P67" t="s" s="165">
        <f>IF(O67="","",(O67*E67))</f>
      </c>
      <c r="Q67" t="s" s="165">
        <f>IF(O67="","",(O67*F67))</f>
      </c>
      <c r="R67" t="s" s="165">
        <f>IF(O67="","",(O67*G67))</f>
      </c>
      <c r="S67" s="166">
        <v>45</v>
      </c>
      <c r="T67" s="112"/>
      <c r="U67" s="300">
        <v>6</v>
      </c>
      <c r="V67" s="301"/>
      <c r="W67" t="s" s="309">
        <f>IF(O67="","",(O67*U67))</f>
      </c>
      <c r="X67" s="112"/>
      <c r="Y67" s="166">
        <v>3.12</v>
      </c>
      <c r="Z67" s="13"/>
      <c r="AA67" s="302"/>
      <c r="AB67" s="7"/>
      <c r="AC67" s="303"/>
      <c r="AD67" s="312"/>
      <c r="AE67" s="7"/>
    </row>
    <row r="68" ht="14.25" customHeight="1">
      <c r="A68" s="304"/>
      <c r="B68" t="s" s="294">
        <v>489</v>
      </c>
      <c r="C68" s="295"/>
      <c r="D68" t="s" s="271">
        <v>463</v>
      </c>
      <c r="E68" s="272">
        <v>1</v>
      </c>
      <c r="F68" s="275">
        <v>72.8333333333333</v>
      </c>
      <c r="G68" s="275">
        <f>F68*1.2</f>
        <v>87.40000000000001</v>
      </c>
      <c r="H68" t="s" s="276">
        <v>64</v>
      </c>
      <c r="I68" s="297">
        <v>1</v>
      </c>
      <c r="J68" s="164"/>
      <c r="K68" s="164"/>
      <c r="L68" s="164"/>
      <c r="M68" s="164"/>
      <c r="N68" s="164"/>
      <c r="O68" s="298">
        <f>IF(SUM(I68:N68)=0,"",SUM(I68:N68))</f>
        <v>1</v>
      </c>
      <c r="P68" s="298">
        <f>IF(O68="","",(O68*E68))</f>
        <v>1</v>
      </c>
      <c r="Q68" s="299">
        <f>IF(O68="","",(O68*F68))</f>
        <v>72.8333333333333</v>
      </c>
      <c r="R68" s="299">
        <f>IF(O68="","",(O68*G68))</f>
        <v>87.40000000000001</v>
      </c>
      <c r="S68" s="166">
        <v>46</v>
      </c>
      <c r="T68" s="112"/>
      <c r="U68" s="300">
        <v>6</v>
      </c>
      <c r="V68" s="301"/>
      <c r="W68" s="300">
        <f>IF(O68="","",(O68*U68))</f>
        <v>6</v>
      </c>
      <c r="X68" s="112"/>
      <c r="Y68" s="166">
        <v>2.86</v>
      </c>
      <c r="Z68" s="13"/>
      <c r="AA68" s="302"/>
      <c r="AB68" s="7"/>
      <c r="AC68" s="303"/>
      <c r="AD68" s="312"/>
      <c r="AE68" s="7"/>
    </row>
    <row r="69" ht="14.25" customHeight="1">
      <c r="A69" s="306"/>
      <c r="B69" t="s" s="294">
        <v>490</v>
      </c>
      <c r="C69" s="295"/>
      <c r="D69" t="s" s="271">
        <v>463</v>
      </c>
      <c r="E69" s="272">
        <v>1</v>
      </c>
      <c r="F69" s="275">
        <v>75.2083333333333</v>
      </c>
      <c r="G69" s="275">
        <f>F69*1.2</f>
        <v>90.25</v>
      </c>
      <c r="H69" t="s" s="276">
        <v>64</v>
      </c>
      <c r="I69" s="164"/>
      <c r="J69" s="164"/>
      <c r="K69" s="164"/>
      <c r="L69" s="164"/>
      <c r="M69" s="164"/>
      <c r="N69" s="164"/>
      <c r="O69" t="s" s="165">
        <f>IF(SUM(I69:N69)=0,"",SUM(I69:N69))</f>
      </c>
      <c r="P69" t="s" s="165">
        <f>IF(O69="","",(O69*E69))</f>
      </c>
      <c r="Q69" t="s" s="165">
        <f>IF(O69="","",(O69*F69))</f>
      </c>
      <c r="R69" t="s" s="165">
        <f>IF(O69="","",(O69*G69))</f>
      </c>
      <c r="S69" s="166">
        <v>47</v>
      </c>
      <c r="T69" s="112"/>
      <c r="U69" s="300">
        <v>6</v>
      </c>
      <c r="V69" s="301"/>
      <c r="W69" t="s" s="309">
        <f>IF(O69="","",(O69*U69))</f>
      </c>
      <c r="X69" s="112"/>
      <c r="Y69" s="166">
        <v>2.73</v>
      </c>
      <c r="Z69" s="13"/>
      <c r="AA69" s="302"/>
      <c r="AB69" s="7"/>
      <c r="AC69" s="303"/>
      <c r="AD69" s="312"/>
      <c r="AE69" s="7"/>
    </row>
    <row r="70" ht="14.25" customHeight="1">
      <c r="A70" t="s" s="279">
        <v>491</v>
      </c>
      <c r="B70" t="s" s="294">
        <v>492</v>
      </c>
      <c r="C70" s="313"/>
      <c r="D70" t="s" s="271">
        <v>463</v>
      </c>
      <c r="E70" s="272">
        <v>1</v>
      </c>
      <c r="F70" s="275">
        <v>338.833333333333</v>
      </c>
      <c r="G70" s="275">
        <f>F70*1.2</f>
        <v>406.6</v>
      </c>
      <c r="H70" t="s" s="276">
        <v>64</v>
      </c>
      <c r="I70" s="164"/>
      <c r="J70" s="164"/>
      <c r="K70" s="164"/>
      <c r="L70" s="164"/>
      <c r="M70" s="164"/>
      <c r="N70" s="164"/>
      <c r="O70" t="s" s="165">
        <f>IF(SUM(I70:N70)=0,"",SUM(I70:N70))</f>
      </c>
      <c r="P70" t="s" s="165">
        <f>IF(O70="","",(O70*E70))</f>
      </c>
      <c r="Q70" t="s" s="165">
        <f>IF(O70="","",(O70*F70))</f>
      </c>
      <c r="R70" t="s" s="165">
        <f>IF(O70="","",(O70*G70))</f>
      </c>
      <c r="S70" s="166">
        <v>48</v>
      </c>
      <c r="T70" s="112"/>
      <c r="U70" s="300">
        <v>20</v>
      </c>
      <c r="V70" s="301"/>
      <c r="W70" t="s" s="309">
        <f>IF(O70="","",(O70*U70))</f>
      </c>
      <c r="X70" s="112"/>
      <c r="Y70" s="166">
        <v>20.28</v>
      </c>
      <c r="Z70" s="13"/>
      <c r="AA70" s="302"/>
      <c r="AB70" s="7"/>
      <c r="AC70" s="314"/>
      <c r="AD70" s="7"/>
      <c r="AE70" s="7"/>
    </row>
    <row r="71" ht="14.25" customHeight="1">
      <c r="A71" t="s" s="279">
        <v>493</v>
      </c>
      <c r="B71" t="s" s="294">
        <v>492</v>
      </c>
      <c r="C71" s="313"/>
      <c r="D71" t="s" s="271">
        <v>463</v>
      </c>
      <c r="E71" s="272">
        <v>2</v>
      </c>
      <c r="F71" s="275">
        <v>380.791666666667</v>
      </c>
      <c r="G71" s="275">
        <f>F71*1.2</f>
        <v>456.95</v>
      </c>
      <c r="H71" t="s" s="276">
        <v>64</v>
      </c>
      <c r="I71" s="164"/>
      <c r="J71" s="164"/>
      <c r="K71" s="164"/>
      <c r="L71" s="164"/>
      <c r="M71" s="164"/>
      <c r="N71" s="164"/>
      <c r="O71" t="s" s="165">
        <f>IF(SUM(I71:N71)=0,"",SUM(I71:N71))</f>
      </c>
      <c r="P71" t="s" s="165">
        <f>IF(O71="","",(O71*E71))</f>
      </c>
      <c r="Q71" t="s" s="165">
        <f>IF(O71="","",(O71*F71))</f>
      </c>
      <c r="R71" t="s" s="165">
        <f>IF(O71="","",(O71*G71))</f>
      </c>
      <c r="S71" s="166">
        <v>49</v>
      </c>
      <c r="T71" s="112"/>
      <c r="U71" s="300">
        <v>20</v>
      </c>
      <c r="V71" s="301"/>
      <c r="W71" t="s" s="309">
        <f>IF(O71="","",(O71*U71))</f>
      </c>
      <c r="X71" s="112"/>
      <c r="Y71" s="166">
        <v>23.79</v>
      </c>
      <c r="Z71" s="13"/>
      <c r="AA71" s="302"/>
      <c r="AB71" s="7"/>
      <c r="AC71" s="314"/>
      <c r="AD71" s="7"/>
      <c r="AE71" s="7"/>
    </row>
    <row r="72" ht="15" customHeight="1">
      <c r="A72" t="s" s="293">
        <v>494</v>
      </c>
      <c r="B72" t="s" s="294">
        <v>219</v>
      </c>
      <c r="C72" s="295"/>
      <c r="D72" t="s" s="271">
        <v>463</v>
      </c>
      <c r="E72" s="272">
        <v>1</v>
      </c>
      <c r="F72" s="275">
        <v>109.25</v>
      </c>
      <c r="G72" s="275">
        <f>F72*1.2</f>
        <v>131.1</v>
      </c>
      <c r="H72" t="s" s="296">
        <v>64</v>
      </c>
      <c r="I72" s="164"/>
      <c r="J72" s="164"/>
      <c r="K72" s="164"/>
      <c r="L72" s="164"/>
      <c r="M72" s="164"/>
      <c r="N72" s="164"/>
      <c r="O72" t="s" s="165">
        <f>IF(SUM(I72:N72)=0,"",SUM(I72:N72))</f>
      </c>
      <c r="P72" t="s" s="165">
        <f>IF(O72="","",(O72*E72))</f>
      </c>
      <c r="Q72" t="s" s="165">
        <f>IF(O72="","",(O72*F72))</f>
      </c>
      <c r="R72" t="s" s="165">
        <f>IF(O72="","",(O72*G72))</f>
      </c>
      <c r="S72" s="166">
        <v>50</v>
      </c>
      <c r="T72" s="112"/>
      <c r="U72" s="300">
        <v>6</v>
      </c>
      <c r="V72" s="301"/>
      <c r="W72" t="s" s="309">
        <f>IF(O72="","",(O72*U72))</f>
      </c>
      <c r="X72" s="112"/>
      <c r="Y72" s="166">
        <v>5.72</v>
      </c>
      <c r="Z72" s="13"/>
      <c r="AA72" s="302"/>
      <c r="AB72" s="7"/>
      <c r="AC72" s="303"/>
      <c r="AD72" s="7"/>
      <c r="AE72" s="7"/>
    </row>
    <row r="73" ht="15" customHeight="1">
      <c r="A73" s="304"/>
      <c r="B73" t="s" s="294">
        <v>95</v>
      </c>
      <c r="C73" s="295"/>
      <c r="D73" t="s" s="271">
        <v>463</v>
      </c>
      <c r="E73" s="272">
        <v>1</v>
      </c>
      <c r="F73" s="275">
        <v>156.75</v>
      </c>
      <c r="G73" s="275">
        <f>F73*1.2</f>
        <v>188.1</v>
      </c>
      <c r="H73" s="305"/>
      <c r="I73" s="164"/>
      <c r="J73" s="164"/>
      <c r="K73" s="164"/>
      <c r="L73" s="164"/>
      <c r="M73" s="164"/>
      <c r="N73" s="164"/>
      <c r="O73" t="s" s="165">
        <f>IF(SUM(I73:N73)=0,"",SUM(I73:N73))</f>
      </c>
      <c r="P73" t="s" s="165">
        <f>IF(O73="","",(O73*E73))</f>
      </c>
      <c r="Q73" t="s" s="165">
        <f>IF(O73="","",(O73*F73))</f>
      </c>
      <c r="R73" t="s" s="165">
        <f>IF(O73="","",(O73*G73))</f>
      </c>
      <c r="S73" s="166">
        <v>51</v>
      </c>
      <c r="T73" s="112"/>
      <c r="U73" s="300">
        <v>8</v>
      </c>
      <c r="V73" s="301"/>
      <c r="W73" t="s" s="309">
        <f>IF(O73="","",(O73*U73))</f>
      </c>
      <c r="X73" s="112"/>
      <c r="Y73" s="166">
        <v>8.970000000000001</v>
      </c>
      <c r="Z73" s="13"/>
      <c r="AA73" s="302"/>
      <c r="AB73" s="7"/>
      <c r="AC73" s="303"/>
      <c r="AD73" s="7"/>
      <c r="AE73" s="7"/>
    </row>
    <row r="74" ht="15" customHeight="1">
      <c r="A74" s="306"/>
      <c r="B74" t="s" s="294">
        <v>67</v>
      </c>
      <c r="C74" s="295"/>
      <c r="D74" t="s" s="271">
        <v>463</v>
      </c>
      <c r="E74" s="272">
        <v>1</v>
      </c>
      <c r="F74" s="275">
        <v>219.291666666667</v>
      </c>
      <c r="G74" s="275">
        <f>F74*1.2</f>
        <v>263.15</v>
      </c>
      <c r="H74" s="307"/>
      <c r="I74" s="164"/>
      <c r="J74" s="164"/>
      <c r="K74" s="164"/>
      <c r="L74" s="164"/>
      <c r="M74" s="164"/>
      <c r="N74" s="164"/>
      <c r="O74" t="s" s="165">
        <f>IF(SUM(I74:N74)=0,"",SUM(I74:N74))</f>
      </c>
      <c r="P74" t="s" s="165">
        <f>IF(O74="","",(O74*E74))</f>
      </c>
      <c r="Q74" t="s" s="165">
        <f>IF(O74="","",(O74*F74))</f>
      </c>
      <c r="R74" t="s" s="165">
        <f>IF(O74="","",(O74*G74))</f>
      </c>
      <c r="S74" s="166">
        <v>52</v>
      </c>
      <c r="T74" s="112"/>
      <c r="U74" s="300">
        <v>10</v>
      </c>
      <c r="V74" s="301"/>
      <c r="W74" t="s" s="309">
        <f>IF(O74="","",(O74*U74))</f>
      </c>
      <c r="X74" s="112"/>
      <c r="Y74" s="166">
        <v>12.74</v>
      </c>
      <c r="Z74" s="13"/>
      <c r="AA74" s="302"/>
      <c r="AB74" s="7"/>
      <c r="AC74" s="303"/>
      <c r="AD74" s="7"/>
      <c r="AE74" s="7"/>
    </row>
    <row r="75" ht="15" customHeight="1">
      <c r="A75" t="s" s="293">
        <v>495</v>
      </c>
      <c r="B75" t="s" s="294">
        <v>219</v>
      </c>
      <c r="C75" t="s" s="308">
        <v>465</v>
      </c>
      <c r="D75" t="s" s="271">
        <v>463</v>
      </c>
      <c r="E75" s="272">
        <v>2</v>
      </c>
      <c r="F75" s="275">
        <v>184.458333333333</v>
      </c>
      <c r="G75" s="275">
        <f>F75*1.2</f>
        <v>221.35</v>
      </c>
      <c r="H75" t="s" s="296">
        <v>64</v>
      </c>
      <c r="I75" s="164"/>
      <c r="J75" s="164"/>
      <c r="K75" s="164"/>
      <c r="L75" s="164"/>
      <c r="M75" s="164"/>
      <c r="N75" s="164"/>
      <c r="O75" t="s" s="165">
        <f>IF(SUM(I75:N75)=0,"",SUM(I75:N75))</f>
      </c>
      <c r="P75" t="s" s="165">
        <f>IF(O75="","",(O75*E75))</f>
      </c>
      <c r="Q75" t="s" s="165">
        <f>IF(O75="","",(O75*F75))</f>
      </c>
      <c r="R75" t="s" s="165">
        <f>IF(O75="","",(O75*G75))</f>
      </c>
      <c r="S75" s="166">
        <v>50</v>
      </c>
      <c r="T75" s="112"/>
      <c r="U75" s="300">
        <v>10</v>
      </c>
      <c r="V75" s="301"/>
      <c r="W75" t="s" s="309">
        <f>IF(O75="","",(O75*U75))</f>
      </c>
      <c r="X75" s="112"/>
      <c r="Y75" s="166">
        <v>5.72</v>
      </c>
      <c r="Z75" s="13"/>
      <c r="AA75" s="302"/>
      <c r="AB75" s="7"/>
      <c r="AC75" s="303"/>
      <c r="AD75" s="7"/>
      <c r="AE75" s="7"/>
    </row>
    <row r="76" ht="15" customHeight="1">
      <c r="A76" s="304"/>
      <c r="B76" t="s" s="294">
        <v>95</v>
      </c>
      <c r="C76" s="310"/>
      <c r="D76" t="s" s="271">
        <v>463</v>
      </c>
      <c r="E76" s="272">
        <v>2</v>
      </c>
      <c r="F76" s="275">
        <v>224.833333333333</v>
      </c>
      <c r="G76" s="275">
        <f>F76*1.2</f>
        <v>269.8</v>
      </c>
      <c r="H76" s="305"/>
      <c r="I76" s="164"/>
      <c r="J76" s="164"/>
      <c r="K76" s="164"/>
      <c r="L76" s="164"/>
      <c r="M76" s="164"/>
      <c r="N76" s="164"/>
      <c r="O76" t="s" s="165">
        <f>IF(SUM(I76:N76)=0,"",SUM(I76:N76))</f>
      </c>
      <c r="P76" t="s" s="165">
        <f>IF(O76="","",(O76*E76))</f>
      </c>
      <c r="Q76" t="s" s="165">
        <f>IF(O76="","",(O76*F76))</f>
      </c>
      <c r="R76" t="s" s="165">
        <f>IF(O76="","",(O76*G76))</f>
      </c>
      <c r="S76" s="166">
        <v>51</v>
      </c>
      <c r="T76" s="112"/>
      <c r="U76" s="300">
        <v>12</v>
      </c>
      <c r="V76" s="301"/>
      <c r="W76" t="s" s="309">
        <f>IF(O76="","",(O76*U76))</f>
      </c>
      <c r="X76" s="112"/>
      <c r="Y76" s="166">
        <v>8.970000000000001</v>
      </c>
      <c r="Z76" s="13"/>
      <c r="AA76" s="302"/>
      <c r="AB76" s="7"/>
      <c r="AC76" s="303"/>
      <c r="AD76" s="7"/>
      <c r="AE76" s="7"/>
    </row>
    <row r="77" ht="15" customHeight="1">
      <c r="A77" s="304"/>
      <c r="B77" t="s" s="294">
        <v>67</v>
      </c>
      <c r="C77" s="310"/>
      <c r="D77" t="s" s="271">
        <v>463</v>
      </c>
      <c r="E77" s="272">
        <v>2</v>
      </c>
      <c r="F77" s="275">
        <v>288.958333333333</v>
      </c>
      <c r="G77" s="275">
        <f>F77*1.2</f>
        <v>346.75</v>
      </c>
      <c r="H77" s="305"/>
      <c r="I77" s="164"/>
      <c r="J77" s="164"/>
      <c r="K77" s="164"/>
      <c r="L77" s="164"/>
      <c r="M77" s="164"/>
      <c r="N77" s="164"/>
      <c r="O77" t="s" s="165">
        <f>IF(SUM(I77:N77)=0,"",SUM(I77:N77))</f>
      </c>
      <c r="P77" t="s" s="165">
        <f>IF(O77="","",(O77*E77))</f>
      </c>
      <c r="Q77" t="s" s="165">
        <f>IF(O77="","",(O77*F77))</f>
      </c>
      <c r="R77" t="s" s="165">
        <f>IF(O77="","",(O77*G77))</f>
      </c>
      <c r="S77" s="166">
        <v>52</v>
      </c>
      <c r="T77" s="112"/>
      <c r="U77" s="300">
        <v>12</v>
      </c>
      <c r="V77" s="301"/>
      <c r="W77" t="s" s="309">
        <f>IF(O77="","",(O77*U77))</f>
      </c>
      <c r="X77" s="112"/>
      <c r="Y77" s="166">
        <v>12.74</v>
      </c>
      <c r="Z77" s="13"/>
      <c r="AA77" s="302"/>
      <c r="AB77" s="7"/>
      <c r="AC77" s="303"/>
      <c r="AD77" s="7"/>
      <c r="AE77" s="7"/>
    </row>
    <row r="78" ht="15" customHeight="1">
      <c r="A78" s="306"/>
      <c r="B78" t="s" s="294">
        <v>63</v>
      </c>
      <c r="C78" s="311"/>
      <c r="D78" t="s" s="271">
        <v>463</v>
      </c>
      <c r="E78" s="272">
        <v>2</v>
      </c>
      <c r="F78" s="275">
        <v>324.583333333333</v>
      </c>
      <c r="G78" s="275">
        <f>F78*1.2</f>
        <v>389.5</v>
      </c>
      <c r="H78" s="307"/>
      <c r="I78" s="164"/>
      <c r="J78" s="164"/>
      <c r="K78" s="164"/>
      <c r="L78" s="164"/>
      <c r="M78" s="164"/>
      <c r="N78" s="164"/>
      <c r="O78" t="s" s="165">
        <f>IF(SUM(I78:N78)=0,"",SUM(I78:N78))</f>
      </c>
      <c r="P78" t="s" s="165">
        <f>IF(O78="","",(O78*E78))</f>
      </c>
      <c r="Q78" t="s" s="165">
        <f>IF(O78="","",(O78*F78))</f>
      </c>
      <c r="R78" t="s" s="165">
        <f>IF(O78="","",(O78*G78))</f>
      </c>
      <c r="S78" s="112"/>
      <c r="T78" s="112"/>
      <c r="U78" s="300">
        <v>12</v>
      </c>
      <c r="V78" s="301"/>
      <c r="W78" t="s" s="309">
        <f>IF(O78="","",(O78*U78))</f>
      </c>
      <c r="X78" s="112"/>
      <c r="Y78" s="112"/>
      <c r="Z78" s="13"/>
      <c r="AA78" s="302"/>
      <c r="AB78" s="7"/>
      <c r="AC78" s="303"/>
      <c r="AD78" s="7"/>
      <c r="AE78" s="7"/>
    </row>
    <row r="79" ht="14.25" customHeight="1">
      <c r="A79" t="s" s="293">
        <v>496</v>
      </c>
      <c r="B79" t="s" s="294">
        <v>219</v>
      </c>
      <c r="C79" s="295"/>
      <c r="D79" t="s" s="271">
        <v>463</v>
      </c>
      <c r="E79" s="272">
        <v>1</v>
      </c>
      <c r="F79" s="275">
        <v>98.9583333333333</v>
      </c>
      <c r="G79" s="275">
        <f>F79*1.2</f>
        <v>118.75</v>
      </c>
      <c r="H79" t="s" s="296">
        <v>64</v>
      </c>
      <c r="I79" s="164"/>
      <c r="J79" s="164"/>
      <c r="K79" s="164"/>
      <c r="L79" s="164"/>
      <c r="M79" s="164"/>
      <c r="N79" s="164"/>
      <c r="O79" t="s" s="165">
        <f>IF(SUM(I79:N79)=0,"",SUM(I79:N79))</f>
      </c>
      <c r="P79" t="s" s="165">
        <f>IF(O79="","",(O79*E79))</f>
      </c>
      <c r="Q79" t="s" s="165">
        <f>IF(O79="","",(O79*F79))</f>
      </c>
      <c r="R79" t="s" s="165">
        <f>IF(O79="","",(O79*G79))</f>
      </c>
      <c r="S79" s="166">
        <v>53</v>
      </c>
      <c r="T79" s="112"/>
      <c r="U79" s="300">
        <v>8</v>
      </c>
      <c r="V79" s="301"/>
      <c r="W79" t="s" s="309">
        <f>IF(O79="","",(O79*U79))</f>
      </c>
      <c r="X79" s="112"/>
      <c r="Y79" s="166">
        <v>4.42</v>
      </c>
      <c r="Z79" s="13"/>
      <c r="AA79" s="302"/>
      <c r="AB79" s="7"/>
      <c r="AC79" s="303"/>
      <c r="AD79" s="7"/>
      <c r="AE79" s="7"/>
    </row>
    <row r="80" ht="14.25" customHeight="1">
      <c r="A80" s="304"/>
      <c r="B80" t="s" s="294">
        <v>95</v>
      </c>
      <c r="C80" s="295"/>
      <c r="D80" t="s" s="271">
        <v>463</v>
      </c>
      <c r="E80" s="272">
        <v>1</v>
      </c>
      <c r="F80" s="275">
        <v>130.625</v>
      </c>
      <c r="G80" s="275">
        <f>F80*1.2</f>
        <v>156.75</v>
      </c>
      <c r="H80" s="305"/>
      <c r="I80" s="297">
        <v>2</v>
      </c>
      <c r="J80" s="164"/>
      <c r="K80" s="164"/>
      <c r="L80" s="164"/>
      <c r="M80" s="164"/>
      <c r="N80" s="164"/>
      <c r="O80" s="298">
        <f>IF(SUM(I80:N80)=0,"",SUM(I80:N80))</f>
        <v>2</v>
      </c>
      <c r="P80" s="298">
        <f>IF(O80="","",(O80*E80))</f>
        <v>2</v>
      </c>
      <c r="Q80" s="299">
        <f>IF(O80="","",(O80*F80))</f>
        <v>261.25</v>
      </c>
      <c r="R80" s="299">
        <f>IF(O80="","",(O80*G80))</f>
        <v>313.5</v>
      </c>
      <c r="S80" s="166">
        <v>54</v>
      </c>
      <c r="T80" s="112"/>
      <c r="U80" s="300">
        <v>8</v>
      </c>
      <c r="V80" s="301"/>
      <c r="W80" s="300">
        <f>IF(O80="","",(O80*U80))</f>
        <v>16</v>
      </c>
      <c r="X80" s="112"/>
      <c r="Y80" s="166">
        <v>6.89</v>
      </c>
      <c r="Z80" s="13"/>
      <c r="AA80" s="302"/>
      <c r="AB80" s="7"/>
      <c r="AC80" s="303"/>
      <c r="AD80" s="7"/>
      <c r="AE80" s="7"/>
    </row>
    <row r="81" ht="14.25" customHeight="1">
      <c r="A81" s="306"/>
      <c r="B81" t="s" s="294">
        <v>67</v>
      </c>
      <c r="C81" s="295"/>
      <c r="D81" t="s" s="271">
        <v>463</v>
      </c>
      <c r="E81" s="272">
        <v>1</v>
      </c>
      <c r="F81" s="275">
        <v>203.458333333333</v>
      </c>
      <c r="G81" s="275">
        <f>F81*1.2</f>
        <v>244.15</v>
      </c>
      <c r="H81" s="307"/>
      <c r="I81" s="297">
        <v>2</v>
      </c>
      <c r="J81" s="164"/>
      <c r="K81" s="164"/>
      <c r="L81" s="164"/>
      <c r="M81" s="164"/>
      <c r="N81" s="164"/>
      <c r="O81" s="298">
        <f>IF(SUM(I81:N81)=0,"",SUM(I81:N81))</f>
        <v>2</v>
      </c>
      <c r="P81" s="298">
        <f>IF(O81="","",(O81*E81))</f>
        <v>2</v>
      </c>
      <c r="Q81" s="299">
        <f>IF(O81="","",(O81*F81))</f>
        <v>406.916666666666</v>
      </c>
      <c r="R81" s="299">
        <f>IF(O81="","",(O81*G81))</f>
        <v>488.3</v>
      </c>
      <c r="S81" s="166">
        <v>55</v>
      </c>
      <c r="T81" s="112"/>
      <c r="U81" s="300">
        <v>10</v>
      </c>
      <c r="V81" s="301"/>
      <c r="W81" s="300">
        <f>IF(O81="","",(O81*U81))</f>
        <v>20</v>
      </c>
      <c r="X81" s="112"/>
      <c r="Y81" s="166">
        <v>10.79</v>
      </c>
      <c r="Z81" s="13"/>
      <c r="AA81" s="302"/>
      <c r="AB81" s="7"/>
      <c r="AC81" s="303"/>
      <c r="AD81" s="7"/>
      <c r="AE81" s="7"/>
    </row>
    <row r="82" ht="14.25" customHeight="1">
      <c r="A82" t="s" s="293">
        <v>497</v>
      </c>
      <c r="B82" t="s" s="294">
        <v>219</v>
      </c>
      <c r="C82" s="295"/>
      <c r="D82" t="s" s="271">
        <v>463</v>
      </c>
      <c r="E82" s="272">
        <v>2</v>
      </c>
      <c r="F82" s="275">
        <v>168.625</v>
      </c>
      <c r="G82" s="275">
        <f>F82*1.2</f>
        <v>202.35</v>
      </c>
      <c r="H82" t="s" s="296">
        <v>64</v>
      </c>
      <c r="I82" s="164"/>
      <c r="J82" s="164"/>
      <c r="K82" s="164"/>
      <c r="L82" s="164"/>
      <c r="M82" s="164"/>
      <c r="N82" s="164"/>
      <c r="O82" t="s" s="165">
        <f>IF(SUM(I82:N82)=0,"",SUM(I82:N82))</f>
      </c>
      <c r="P82" t="s" s="165">
        <f>IF(O82="","",(O82*E82))</f>
      </c>
      <c r="Q82" t="s" s="165">
        <f>IF(O82="","",(O82*F82))</f>
      </c>
      <c r="R82" t="s" s="165">
        <f>IF(O82="","",(O82*G82))</f>
      </c>
      <c r="S82" s="166">
        <v>56</v>
      </c>
      <c r="T82" s="112"/>
      <c r="U82" s="300">
        <v>16</v>
      </c>
      <c r="V82" s="301"/>
      <c r="W82" t="s" s="309">
        <f>IF(O82="","",(O82*U82))</f>
      </c>
      <c r="X82" s="112"/>
      <c r="Y82" s="166">
        <v>6.89</v>
      </c>
      <c r="Z82" s="13"/>
      <c r="AA82" s="302"/>
      <c r="AB82" s="7"/>
      <c r="AC82" s="303"/>
      <c r="AD82" s="7"/>
      <c r="AE82" s="7"/>
    </row>
    <row r="83" ht="14.25" customHeight="1">
      <c r="A83" s="304"/>
      <c r="B83" t="s" s="294">
        <v>95</v>
      </c>
      <c r="C83" s="295"/>
      <c r="D83" t="s" s="271">
        <v>463</v>
      </c>
      <c r="E83" s="272">
        <v>2</v>
      </c>
      <c r="F83" s="275">
        <v>217.708333333333</v>
      </c>
      <c r="G83" s="275">
        <f>F83*1.2</f>
        <v>261.25</v>
      </c>
      <c r="H83" s="305"/>
      <c r="I83" s="164"/>
      <c r="J83" s="164"/>
      <c r="K83" s="164"/>
      <c r="L83" s="164"/>
      <c r="M83" s="164"/>
      <c r="N83" s="164"/>
      <c r="O83" t="s" s="165">
        <f>IF(SUM(I83:N83)=0,"",SUM(I83:N83))</f>
      </c>
      <c r="P83" t="s" s="165">
        <f>IF(O83="","",(O83*E83))</f>
      </c>
      <c r="Q83" t="s" s="165">
        <f>IF(O83="","",(O83*F83))</f>
      </c>
      <c r="R83" t="s" s="165">
        <f>IF(O83="","",(O83*G83))</f>
      </c>
      <c r="S83" s="166">
        <v>57</v>
      </c>
      <c r="T83" s="112"/>
      <c r="U83" s="300">
        <v>16</v>
      </c>
      <c r="V83" s="301"/>
      <c r="W83" t="s" s="309">
        <f>IF(O83="","",(O83*U83))</f>
      </c>
      <c r="X83" s="112"/>
      <c r="Y83" s="166">
        <v>10.79</v>
      </c>
      <c r="Z83" s="13"/>
      <c r="AA83" s="302"/>
      <c r="AB83" s="7"/>
      <c r="AC83" s="303"/>
      <c r="AD83" s="7"/>
      <c r="AE83" s="7"/>
    </row>
    <row r="84" ht="14.25" customHeight="1">
      <c r="A84" s="306"/>
      <c r="B84" t="s" s="294">
        <v>67</v>
      </c>
      <c r="C84" s="295"/>
      <c r="D84" t="s" s="271">
        <v>463</v>
      </c>
      <c r="E84" s="272">
        <v>2</v>
      </c>
      <c r="F84" s="275">
        <v>326.958333333333</v>
      </c>
      <c r="G84" s="275">
        <f>F84*1.2</f>
        <v>392.35</v>
      </c>
      <c r="H84" s="307"/>
      <c r="I84" s="164"/>
      <c r="J84" s="164"/>
      <c r="K84" s="164"/>
      <c r="L84" s="164"/>
      <c r="M84" s="164"/>
      <c r="N84" s="164"/>
      <c r="O84" t="s" s="165">
        <f>IF(SUM(I84:N84)=0,"",SUM(I84:N84))</f>
      </c>
      <c r="P84" t="s" s="165">
        <f>IF(O84="","",(O84*E84))</f>
      </c>
      <c r="Q84" t="s" s="165">
        <f>IF(O84="","",(O84*F84))</f>
      </c>
      <c r="R84" t="s" s="165">
        <f>IF(O84="","",(O84*G84))</f>
      </c>
      <c r="S84" s="166">
        <v>58</v>
      </c>
      <c r="T84" s="112"/>
      <c r="U84" s="300">
        <v>18</v>
      </c>
      <c r="V84" s="301"/>
      <c r="W84" t="s" s="309">
        <f>IF(O84="","",(O84*U84))</f>
      </c>
      <c r="X84" s="112"/>
      <c r="Y84" s="166">
        <v>17.03</v>
      </c>
      <c r="Z84" s="13"/>
      <c r="AA84" s="302"/>
      <c r="AB84" s="7"/>
      <c r="AC84" s="303"/>
      <c r="AD84" s="7"/>
      <c r="AE84" s="7"/>
    </row>
    <row r="85" ht="14.25" customHeight="1">
      <c r="A85" t="s" s="279">
        <v>498</v>
      </c>
      <c r="B85" t="s" s="294">
        <v>492</v>
      </c>
      <c r="C85" s="295"/>
      <c r="D85" t="s" s="271">
        <v>463</v>
      </c>
      <c r="E85" s="272">
        <v>1</v>
      </c>
      <c r="F85" s="275">
        <v>375.25</v>
      </c>
      <c r="G85" s="275">
        <f>F85*1.2</f>
        <v>450.3</v>
      </c>
      <c r="H85" t="s" s="276">
        <v>64</v>
      </c>
      <c r="I85" s="164"/>
      <c r="J85" s="164"/>
      <c r="K85" s="164"/>
      <c r="L85" s="164"/>
      <c r="M85" s="164"/>
      <c r="N85" s="164"/>
      <c r="O85" t="s" s="165">
        <f>IF(SUM(I85:N85)=0,"",SUM(I85:N85))</f>
      </c>
      <c r="P85" t="s" s="165">
        <f>IF(O85="","",(O85*E85))</f>
      </c>
      <c r="Q85" t="s" s="165">
        <f>IF(O85="","",(O85*F85))</f>
      </c>
      <c r="R85" t="s" s="165">
        <f>IF(O85="","",(O85*G85))</f>
      </c>
      <c r="S85" s="166">
        <v>59</v>
      </c>
      <c r="T85" s="112"/>
      <c r="U85" s="300">
        <v>15</v>
      </c>
      <c r="V85" s="301"/>
      <c r="W85" t="s" s="309">
        <f>IF(O85="","",(O85*U85))</f>
      </c>
      <c r="X85" s="112"/>
      <c r="Y85" s="166">
        <v>23.79</v>
      </c>
      <c r="Z85" s="13"/>
      <c r="AA85" s="302"/>
      <c r="AB85" s="7"/>
      <c r="AC85" s="314"/>
      <c r="AD85" s="7"/>
      <c r="AE85" s="7"/>
    </row>
    <row r="86" ht="14.25" customHeight="1">
      <c r="A86" t="s" s="279">
        <v>499</v>
      </c>
      <c r="B86" t="s" s="294">
        <v>492</v>
      </c>
      <c r="C86" s="313"/>
      <c r="D86" t="s" s="271">
        <v>463</v>
      </c>
      <c r="E86" s="272">
        <v>2</v>
      </c>
      <c r="F86" s="275">
        <v>494.791666666667</v>
      </c>
      <c r="G86" s="275">
        <f>F86*1.2</f>
        <v>593.75</v>
      </c>
      <c r="H86" t="s" s="276">
        <v>64</v>
      </c>
      <c r="I86" s="164"/>
      <c r="J86" s="164"/>
      <c r="K86" s="164"/>
      <c r="L86" s="164"/>
      <c r="M86" s="164"/>
      <c r="N86" s="164"/>
      <c r="O86" t="s" s="165">
        <f>IF(SUM(I86:N86)=0,"",SUM(I86:N86))</f>
      </c>
      <c r="P86" t="s" s="165">
        <f>IF(O86="","",(O86*E86))</f>
      </c>
      <c r="Q86" t="s" s="165">
        <f>IF(O86="","",(O86*F86))</f>
      </c>
      <c r="R86" t="s" s="165">
        <f>IF(O86="","",(O86*G86))</f>
      </c>
      <c r="S86" s="166">
        <v>60</v>
      </c>
      <c r="T86" s="112"/>
      <c r="U86" s="300">
        <v>10</v>
      </c>
      <c r="V86" s="301"/>
      <c r="W86" t="s" s="309">
        <f>IF(O86="","",(O86*U86))</f>
      </c>
      <c r="X86" s="112"/>
      <c r="Y86" s="166">
        <v>28.34</v>
      </c>
      <c r="Z86" s="13"/>
      <c r="AA86" s="302"/>
      <c r="AB86" s="7"/>
      <c r="AC86" s="314"/>
      <c r="AD86" s="7"/>
      <c r="AE86" s="7"/>
    </row>
    <row r="87" ht="15" customHeight="1">
      <c r="A87" t="s" s="293">
        <v>500</v>
      </c>
      <c r="B87" t="s" s="294">
        <v>478</v>
      </c>
      <c r="C87" s="295"/>
      <c r="D87" t="s" s="271">
        <v>463</v>
      </c>
      <c r="E87" s="272">
        <v>1</v>
      </c>
      <c r="F87" s="275">
        <v>25.3333333333333</v>
      </c>
      <c r="G87" s="275">
        <f>F87*1.2</f>
        <v>30.4</v>
      </c>
      <c r="H87" t="s" s="296">
        <v>64</v>
      </c>
      <c r="I87" s="297">
        <v>1</v>
      </c>
      <c r="J87" s="164"/>
      <c r="K87" s="164"/>
      <c r="L87" s="164"/>
      <c r="M87" s="164"/>
      <c r="N87" s="164"/>
      <c r="O87" s="298">
        <f>IF(SUM(I87:N87)=0,"",SUM(I87:N87))</f>
        <v>1</v>
      </c>
      <c r="P87" s="298">
        <f>IF(O87="","",(O87*E87))</f>
        <v>1</v>
      </c>
      <c r="Q87" s="299">
        <f>IF(O87="","",(O87*F87))</f>
        <v>25.3333333333333</v>
      </c>
      <c r="R87" s="299">
        <f>IF(O87="","",(O87*G87))</f>
        <v>30.4</v>
      </c>
      <c r="S87" s="166">
        <v>61</v>
      </c>
      <c r="T87" s="112"/>
      <c r="U87" s="300">
        <v>6</v>
      </c>
      <c r="V87" s="301"/>
      <c r="W87" s="300">
        <f>IF(O87="","",(O87*U87))</f>
        <v>6</v>
      </c>
      <c r="X87" s="112"/>
      <c r="Y87" s="166">
        <v>0.52</v>
      </c>
      <c r="Z87" s="13"/>
      <c r="AA87" s="302"/>
      <c r="AB87" s="7"/>
      <c r="AC87" s="303"/>
      <c r="AD87" s="7"/>
      <c r="AE87" s="7"/>
    </row>
    <row r="88" ht="14.25" customHeight="1">
      <c r="A88" s="304"/>
      <c r="B88" t="s" s="294">
        <v>95</v>
      </c>
      <c r="C88" s="295"/>
      <c r="D88" t="s" s="271">
        <v>463</v>
      </c>
      <c r="E88" s="272">
        <v>1</v>
      </c>
      <c r="F88" s="275">
        <v>34.0416666666667</v>
      </c>
      <c r="G88" s="275">
        <f>F88*1.2</f>
        <v>40.85</v>
      </c>
      <c r="H88" s="305"/>
      <c r="I88" s="297">
        <v>1</v>
      </c>
      <c r="J88" s="164"/>
      <c r="K88" s="164"/>
      <c r="L88" s="164"/>
      <c r="M88" s="164"/>
      <c r="N88" s="164"/>
      <c r="O88" s="298">
        <f>IF(SUM(I88:N88)=0,"",SUM(I88:N88))</f>
        <v>1</v>
      </c>
      <c r="P88" s="298">
        <f>IF(O88="","",(O88*E88))</f>
        <v>1</v>
      </c>
      <c r="Q88" s="299">
        <f>IF(O88="","",(O88*F88))</f>
        <v>34.0416666666667</v>
      </c>
      <c r="R88" s="299">
        <f>IF(O88="","",(O88*G88))</f>
        <v>40.85</v>
      </c>
      <c r="S88" s="166">
        <v>62</v>
      </c>
      <c r="T88" s="112"/>
      <c r="U88" s="300">
        <v>6</v>
      </c>
      <c r="V88" s="301"/>
      <c r="W88" s="300">
        <f>IF(O88="","",(O88*U88))</f>
        <v>6</v>
      </c>
      <c r="X88" s="112"/>
      <c r="Y88" s="166">
        <v>1.17</v>
      </c>
      <c r="Z88" s="13"/>
      <c r="AA88" s="302"/>
      <c r="AB88" s="7"/>
      <c r="AC88" s="303"/>
      <c r="AD88" s="7"/>
      <c r="AE88" s="7"/>
    </row>
    <row r="89" ht="14.25" customHeight="1">
      <c r="A89" s="304"/>
      <c r="B89" t="s" s="294">
        <v>67</v>
      </c>
      <c r="C89" s="295"/>
      <c r="D89" t="s" s="271">
        <v>463</v>
      </c>
      <c r="E89" s="272">
        <v>1</v>
      </c>
      <c r="F89" s="275">
        <v>46.7083333333333</v>
      </c>
      <c r="G89" s="275">
        <f>F89*1.2</f>
        <v>56.05</v>
      </c>
      <c r="H89" s="305"/>
      <c r="I89" s="297">
        <v>1</v>
      </c>
      <c r="J89" s="164"/>
      <c r="K89" s="164"/>
      <c r="L89" s="164"/>
      <c r="M89" s="164"/>
      <c r="N89" s="164"/>
      <c r="O89" s="298">
        <f>IF(SUM(I89:N89)=0,"",SUM(I89:N89))</f>
        <v>1</v>
      </c>
      <c r="P89" s="298">
        <f>IF(O89="","",(O89*E89))</f>
        <v>1</v>
      </c>
      <c r="Q89" s="299">
        <f>IF(O89="","",(O89*F89))</f>
        <v>46.7083333333333</v>
      </c>
      <c r="R89" s="299">
        <f>IF(O89="","",(O89*G89))</f>
        <v>56.05</v>
      </c>
      <c r="S89" s="166">
        <v>63</v>
      </c>
      <c r="T89" s="112"/>
      <c r="U89" s="300">
        <v>6</v>
      </c>
      <c r="V89" s="301"/>
      <c r="W89" s="300">
        <f>IF(O89="","",(O89*U89))</f>
        <v>6</v>
      </c>
      <c r="X89" s="112"/>
      <c r="Y89" s="166">
        <v>2.05</v>
      </c>
      <c r="Z89" s="13"/>
      <c r="AA89" s="302"/>
      <c r="AB89" s="7"/>
      <c r="AC89" s="303"/>
      <c r="AD89" s="7"/>
      <c r="AE89" s="7"/>
    </row>
    <row r="90" ht="14.25" customHeight="1">
      <c r="A90" s="306"/>
      <c r="B90" t="s" s="294">
        <v>63</v>
      </c>
      <c r="C90" s="295"/>
      <c r="D90" t="s" s="271">
        <v>463</v>
      </c>
      <c r="E90" s="272">
        <v>1</v>
      </c>
      <c r="F90" s="275">
        <v>64.9166666666667</v>
      </c>
      <c r="G90" s="275">
        <f>F90*1.2</f>
        <v>77.90000000000001</v>
      </c>
      <c r="H90" s="307"/>
      <c r="I90" s="297">
        <v>3</v>
      </c>
      <c r="J90" s="164"/>
      <c r="K90" s="164"/>
      <c r="L90" s="164"/>
      <c r="M90" s="164"/>
      <c r="N90" s="164"/>
      <c r="O90" s="298">
        <f>IF(SUM(I90:N90)=0,"",SUM(I90:N90))</f>
        <v>3</v>
      </c>
      <c r="P90" s="298">
        <f>IF(O90="","",(O90*E90))</f>
        <v>3</v>
      </c>
      <c r="Q90" s="299">
        <f>IF(O90="","",(O90*F90))</f>
        <v>194.75</v>
      </c>
      <c r="R90" s="299">
        <f>IF(O90="","",(O90*G90))</f>
        <v>233.7</v>
      </c>
      <c r="S90" s="166">
        <v>64</v>
      </c>
      <c r="T90" s="112"/>
      <c r="U90" s="300">
        <v>6</v>
      </c>
      <c r="V90" s="301"/>
      <c r="W90" s="300">
        <f>IF(O90="","",(O90*U90))</f>
        <v>18</v>
      </c>
      <c r="X90" s="112"/>
      <c r="Y90" s="166">
        <v>3.25</v>
      </c>
      <c r="Z90" s="13"/>
      <c r="AA90" s="302"/>
      <c r="AB90" s="7"/>
      <c r="AC90" s="303"/>
      <c r="AD90" s="7"/>
      <c r="AE90" s="7"/>
    </row>
    <row r="91" ht="15" customHeight="1">
      <c r="A91" t="s" s="293">
        <v>501</v>
      </c>
      <c r="B91" t="s" s="294">
        <v>478</v>
      </c>
      <c r="C91" s="280"/>
      <c r="D91" t="s" s="271">
        <v>463</v>
      </c>
      <c r="E91" s="272">
        <v>1</v>
      </c>
      <c r="F91" s="275">
        <v>31.6666666666667</v>
      </c>
      <c r="G91" s="275">
        <f>F91*1.2</f>
        <v>38</v>
      </c>
      <c r="H91" t="s" s="296">
        <v>64</v>
      </c>
      <c r="I91" s="164"/>
      <c r="J91" s="164"/>
      <c r="K91" s="164"/>
      <c r="L91" s="164"/>
      <c r="M91" s="164"/>
      <c r="N91" s="164"/>
      <c r="O91" t="s" s="165">
        <f>IF(SUM(I91:N91)=0,"",SUM(I91:N91))</f>
      </c>
      <c r="P91" t="s" s="165">
        <f>IF(O91="","",(O91*E91))</f>
      </c>
      <c r="Q91" t="s" s="165">
        <f>IF(O91="","",(O91*F91))</f>
      </c>
      <c r="R91" t="s" s="165">
        <f>IF(O91="","",(O91*G91))</f>
      </c>
      <c r="S91" s="166">
        <v>65</v>
      </c>
      <c r="T91" s="112"/>
      <c r="U91" s="300">
        <v>6</v>
      </c>
      <c r="V91" s="301"/>
      <c r="W91" t="s" s="309">
        <f>IF(O91="","",(O91*U91))</f>
      </c>
      <c r="X91" s="112"/>
      <c r="Y91" s="166">
        <v>0.78</v>
      </c>
      <c r="Z91" s="13"/>
      <c r="AA91" s="302"/>
      <c r="AB91" s="7"/>
      <c r="AC91" s="303"/>
      <c r="AD91" s="7"/>
      <c r="AE91" s="7"/>
    </row>
    <row r="92" ht="15" customHeight="1">
      <c r="A92" s="304"/>
      <c r="B92" t="s" s="294">
        <v>95</v>
      </c>
      <c r="C92" s="280"/>
      <c r="D92" t="s" s="271">
        <v>463</v>
      </c>
      <c r="E92" s="272">
        <v>1</v>
      </c>
      <c r="F92" s="275">
        <v>56.2083333333333</v>
      </c>
      <c r="G92" s="275">
        <f>F92*1.2</f>
        <v>67.45</v>
      </c>
      <c r="H92" s="305"/>
      <c r="I92" s="164"/>
      <c r="J92" s="164"/>
      <c r="K92" s="164"/>
      <c r="L92" s="164"/>
      <c r="M92" s="164"/>
      <c r="N92" s="164"/>
      <c r="O92" t="s" s="165">
        <f>IF(SUM(I92:N92)=0,"",SUM(I92:N92))</f>
      </c>
      <c r="P92" t="s" s="165">
        <f>IF(O92="","",(O92*E92))</f>
      </c>
      <c r="Q92" t="s" s="165">
        <f>IF(O92="","",(O92*F92))</f>
      </c>
      <c r="R92" t="s" s="165">
        <f>IF(O92="","",(O92*G92))</f>
      </c>
      <c r="S92" s="166">
        <v>66</v>
      </c>
      <c r="T92" s="112"/>
      <c r="U92" s="300">
        <v>6</v>
      </c>
      <c r="V92" s="315"/>
      <c r="W92" t="s" s="309">
        <f>IF(O92="","",(O92*U92))</f>
      </c>
      <c r="X92" s="292"/>
      <c r="Y92" s="166">
        <v>1.69</v>
      </c>
      <c r="Z92" s="13"/>
      <c r="AA92" s="302"/>
      <c r="AB92" s="7"/>
      <c r="AC92" s="303"/>
      <c r="AD92" s="7"/>
      <c r="AE92" s="7"/>
    </row>
    <row r="93" ht="15" customHeight="1">
      <c r="A93" s="304"/>
      <c r="B93" t="s" s="294">
        <v>67</v>
      </c>
      <c r="C93" s="280"/>
      <c r="D93" t="s" s="271">
        <v>463</v>
      </c>
      <c r="E93" s="272">
        <v>1</v>
      </c>
      <c r="F93" s="275">
        <v>64.9166666666667</v>
      </c>
      <c r="G93" s="275">
        <f>F93*1.2</f>
        <v>77.90000000000001</v>
      </c>
      <c r="H93" s="305"/>
      <c r="I93" s="164"/>
      <c r="J93" s="164"/>
      <c r="K93" s="164"/>
      <c r="L93" s="164"/>
      <c r="M93" s="164"/>
      <c r="N93" s="164"/>
      <c r="O93" t="s" s="165">
        <f>IF(SUM(I93:N93)=0,"",SUM(I93:N93))</f>
      </c>
      <c r="P93" t="s" s="165">
        <f>IF(O93="","",(O93*E93))</f>
      </c>
      <c r="Q93" t="s" s="165">
        <f>IF(O93="","",(O93*F93))</f>
      </c>
      <c r="R93" t="s" s="165">
        <f>IF(O93="","",(O93*G93))</f>
      </c>
      <c r="S93" s="166">
        <v>67</v>
      </c>
      <c r="T93" s="112"/>
      <c r="U93" s="300">
        <v>6</v>
      </c>
      <c r="V93" s="301"/>
      <c r="W93" t="s" s="309">
        <f>IF(O93="","",(O93*U93))</f>
      </c>
      <c r="X93" s="112"/>
      <c r="Y93" s="166">
        <v>2.99</v>
      </c>
      <c r="Z93" s="13"/>
      <c r="AA93" s="302"/>
      <c r="AB93" s="7"/>
      <c r="AC93" s="303"/>
      <c r="AD93" s="7"/>
      <c r="AE93" s="7"/>
    </row>
    <row r="94" ht="15" customHeight="1">
      <c r="A94" s="306"/>
      <c r="B94" t="s" s="294">
        <v>63</v>
      </c>
      <c r="C94" s="280"/>
      <c r="D94" t="s" s="271">
        <v>463</v>
      </c>
      <c r="E94" s="272">
        <v>1</v>
      </c>
      <c r="F94" s="275">
        <v>76.7916666666667</v>
      </c>
      <c r="G94" s="275">
        <f>F94*1.2</f>
        <v>92.15000000000001</v>
      </c>
      <c r="H94" s="307"/>
      <c r="I94" s="297">
        <v>2</v>
      </c>
      <c r="J94" s="164"/>
      <c r="K94" s="164"/>
      <c r="L94" s="164"/>
      <c r="M94" s="164"/>
      <c r="N94" s="164"/>
      <c r="O94" s="298">
        <f>IF(SUM(I94:N94)=0,"",SUM(I94:N94))</f>
        <v>2</v>
      </c>
      <c r="P94" s="298">
        <f>IF(O94="","",(O94*E94))</f>
        <v>2</v>
      </c>
      <c r="Q94" s="299">
        <f>IF(O94="","",(O94*F94))</f>
        <v>153.583333333333</v>
      </c>
      <c r="R94" s="299">
        <f>IF(O94="","",(O94*G94))</f>
        <v>184.3</v>
      </c>
      <c r="S94" s="166">
        <v>68</v>
      </c>
      <c r="T94" s="112"/>
      <c r="U94" s="300">
        <v>6</v>
      </c>
      <c r="V94" s="301"/>
      <c r="W94" s="300">
        <f>IF(O94="","",(O94*U94))</f>
        <v>12</v>
      </c>
      <c r="X94" s="112"/>
      <c r="Y94" s="166">
        <v>4.68</v>
      </c>
      <c r="Z94" s="13"/>
      <c r="AA94" s="302"/>
      <c r="AB94" s="7"/>
      <c r="AC94" s="303"/>
      <c r="AD94" s="7"/>
      <c r="AE94" s="7"/>
    </row>
    <row r="95" ht="14.25" customHeight="1">
      <c r="A95" t="s" s="293">
        <v>502</v>
      </c>
      <c r="B95" t="s" s="294">
        <v>219</v>
      </c>
      <c r="C95" s="295"/>
      <c r="D95" t="s" s="271">
        <v>463</v>
      </c>
      <c r="E95" s="272">
        <v>1</v>
      </c>
      <c r="F95" s="275">
        <v>135.375</v>
      </c>
      <c r="G95" s="275">
        <f>F95*1.2</f>
        <v>162.45</v>
      </c>
      <c r="H95" t="s" s="296">
        <v>64</v>
      </c>
      <c r="I95" s="164"/>
      <c r="J95" s="164"/>
      <c r="K95" s="164"/>
      <c r="L95" s="164"/>
      <c r="M95" s="164"/>
      <c r="N95" s="164"/>
      <c r="O95" t="s" s="165">
        <f>IF(SUM(I95:N95)=0,"",SUM(I95:N95))</f>
      </c>
      <c r="P95" t="s" s="165">
        <f>IF(O95="","",(O95*E95))</f>
      </c>
      <c r="Q95" t="s" s="165">
        <f>IF(O95="","",(O95*F95))</f>
      </c>
      <c r="R95" t="s" s="165">
        <f>IF(O95="","",(O95*G95))</f>
      </c>
      <c r="S95" s="166">
        <v>69</v>
      </c>
      <c r="T95" s="112"/>
      <c r="U95" s="300">
        <v>7</v>
      </c>
      <c r="V95" s="301"/>
      <c r="W95" t="s" s="309">
        <f>IF(O95="","",(O95*U95))</f>
      </c>
      <c r="X95" s="112"/>
      <c r="Y95" s="166">
        <v>5.07</v>
      </c>
      <c r="Z95" s="13"/>
      <c r="AA95" s="302"/>
      <c r="AB95" s="7"/>
      <c r="AC95" s="303"/>
      <c r="AD95" s="7"/>
      <c r="AE95" s="7"/>
    </row>
    <row r="96" ht="14.25" customHeight="1">
      <c r="A96" s="304"/>
      <c r="B96" t="s" s="294">
        <v>95</v>
      </c>
      <c r="C96" s="295"/>
      <c r="D96" t="s" s="271">
        <v>463</v>
      </c>
      <c r="E96" s="272">
        <v>1</v>
      </c>
      <c r="F96" s="275">
        <v>177.333333333333</v>
      </c>
      <c r="G96" s="275">
        <f>F96*1.2</f>
        <v>212.8</v>
      </c>
      <c r="H96" s="305"/>
      <c r="I96" s="164"/>
      <c r="J96" s="164"/>
      <c r="K96" s="164"/>
      <c r="L96" s="164"/>
      <c r="M96" s="164"/>
      <c r="N96" s="164"/>
      <c r="O96" t="s" s="165">
        <f>IF(SUM(I96:N96)=0,"",SUM(I96:N96))</f>
      </c>
      <c r="P96" t="s" s="165">
        <f>IF(O96="","",(O96*E96))</f>
      </c>
      <c r="Q96" t="s" s="165">
        <f>IF(O96="","",(O96*F96))</f>
      </c>
      <c r="R96" t="s" s="165">
        <f>IF(O96="","",(O96*G96))</f>
      </c>
      <c r="S96" s="166">
        <v>70</v>
      </c>
      <c r="T96" s="112"/>
      <c r="U96" s="300">
        <v>9</v>
      </c>
      <c r="V96" s="301"/>
      <c r="W96" t="s" s="309">
        <f>IF(O96="","",(O96*U96))</f>
      </c>
      <c r="X96" s="112"/>
      <c r="Y96" s="166">
        <v>7.93</v>
      </c>
      <c r="Z96" s="13"/>
      <c r="AA96" s="302"/>
      <c r="AB96" s="7"/>
      <c r="AC96" s="303"/>
      <c r="AD96" s="7"/>
      <c r="AE96" s="7"/>
    </row>
    <row r="97" ht="14.25" customHeight="1">
      <c r="A97" s="306"/>
      <c r="B97" t="s" s="294">
        <v>67</v>
      </c>
      <c r="C97" s="295"/>
      <c r="D97" t="s" s="271">
        <v>463</v>
      </c>
      <c r="E97" s="272">
        <v>1</v>
      </c>
      <c r="F97" s="275">
        <v>239.875</v>
      </c>
      <c r="G97" s="275">
        <f>F97*1.2</f>
        <v>287.85</v>
      </c>
      <c r="H97" s="307"/>
      <c r="I97" s="164"/>
      <c r="J97" s="164"/>
      <c r="K97" s="164"/>
      <c r="L97" s="164"/>
      <c r="M97" s="164"/>
      <c r="N97" s="164"/>
      <c r="O97" t="s" s="165">
        <f>IF(SUM(I97:N97)=0,"",SUM(I97:N97))</f>
      </c>
      <c r="P97" t="s" s="165">
        <f>IF(O97="","",(O97*E97))</f>
      </c>
      <c r="Q97" t="s" s="165">
        <f>IF(O97="","",(O97*F97))</f>
      </c>
      <c r="R97" t="s" s="165">
        <f>IF(O97="","",(O97*G97))</f>
      </c>
      <c r="S97" s="166">
        <v>71</v>
      </c>
      <c r="T97" s="112"/>
      <c r="U97" s="300">
        <v>9</v>
      </c>
      <c r="V97" s="301"/>
      <c r="W97" t="s" s="309">
        <f>IF(O97="","",(O97*U97))</f>
      </c>
      <c r="X97" s="112"/>
      <c r="Y97" s="166">
        <v>11.44</v>
      </c>
      <c r="Z97" s="13"/>
      <c r="AA97" s="302"/>
      <c r="AB97" s="7"/>
      <c r="AC97" s="303"/>
      <c r="AD97" s="7"/>
      <c r="AE97" s="7"/>
    </row>
    <row r="98" ht="14.25" customHeight="1">
      <c r="A98" t="s" s="293">
        <v>503</v>
      </c>
      <c r="B98" t="s" s="294">
        <v>219</v>
      </c>
      <c r="C98" s="295"/>
      <c r="D98" t="s" s="271">
        <v>463</v>
      </c>
      <c r="E98" s="272">
        <v>1</v>
      </c>
      <c r="F98" s="275">
        <v>135.375</v>
      </c>
      <c r="G98" s="275">
        <f>F98*1.2</f>
        <v>162.45</v>
      </c>
      <c r="H98" t="s" s="296">
        <v>64</v>
      </c>
      <c r="I98" s="164"/>
      <c r="J98" s="164"/>
      <c r="K98" s="164"/>
      <c r="L98" s="164"/>
      <c r="M98" s="164"/>
      <c r="N98" s="164"/>
      <c r="O98" t="s" s="165">
        <f>IF(SUM(I98:N98)=0,"",SUM(I98:N98))</f>
      </c>
      <c r="P98" t="s" s="165">
        <f>IF(O98="","",(O98*E98))</f>
      </c>
      <c r="Q98" t="s" s="165">
        <f>IF(O98="","",(O98*F98))</f>
      </c>
      <c r="R98" t="s" s="165">
        <f>IF(O98="","",(O98*G98))</f>
      </c>
      <c r="S98" s="166">
        <v>72</v>
      </c>
      <c r="T98" s="112"/>
      <c r="U98" s="300">
        <v>7</v>
      </c>
      <c r="V98" s="301"/>
      <c r="W98" t="s" s="309">
        <f>IF(O98="","",(O98*U98))</f>
      </c>
      <c r="X98" s="112"/>
      <c r="Y98" s="166">
        <v>5.07</v>
      </c>
      <c r="Z98" s="13"/>
      <c r="AA98" s="302"/>
      <c r="AB98" s="7"/>
      <c r="AC98" s="303"/>
      <c r="AD98" s="7"/>
      <c r="AE98" s="7"/>
    </row>
    <row r="99" ht="14.25" customHeight="1">
      <c r="A99" s="304"/>
      <c r="B99" t="s" s="294">
        <v>95</v>
      </c>
      <c r="C99" s="295"/>
      <c r="D99" t="s" s="271">
        <v>463</v>
      </c>
      <c r="E99" s="272">
        <v>1</v>
      </c>
      <c r="F99" s="275">
        <v>177.333333333333</v>
      </c>
      <c r="G99" s="275">
        <f>F99*1.2</f>
        <v>212.8</v>
      </c>
      <c r="H99" s="305"/>
      <c r="I99" s="164"/>
      <c r="J99" s="164"/>
      <c r="K99" s="164"/>
      <c r="L99" s="164"/>
      <c r="M99" s="164"/>
      <c r="N99" s="164"/>
      <c r="O99" t="s" s="165">
        <f>IF(SUM(I99:N99)=0,"",SUM(I99:N99))</f>
      </c>
      <c r="P99" t="s" s="165">
        <f>IF(O99="","",(O99*E99))</f>
      </c>
      <c r="Q99" t="s" s="165">
        <f>IF(O99="","",(O99*F99))</f>
      </c>
      <c r="R99" t="s" s="165">
        <f>IF(O99="","",(O99*G99))</f>
      </c>
      <c r="S99" s="166">
        <v>73</v>
      </c>
      <c r="T99" s="112"/>
      <c r="U99" s="300">
        <v>9</v>
      </c>
      <c r="V99" s="301"/>
      <c r="W99" t="s" s="309">
        <f>IF(O99="","",(O99*U99))</f>
      </c>
      <c r="X99" s="112"/>
      <c r="Y99" s="166">
        <v>7.93</v>
      </c>
      <c r="Z99" s="13"/>
      <c r="AA99" s="302"/>
      <c r="AB99" s="7"/>
      <c r="AC99" s="303"/>
      <c r="AD99" s="7"/>
      <c r="AE99" s="7"/>
    </row>
    <row r="100" ht="14.25" customHeight="1">
      <c r="A100" s="306"/>
      <c r="B100" t="s" s="294">
        <v>67</v>
      </c>
      <c r="C100" s="295"/>
      <c r="D100" t="s" s="271">
        <v>463</v>
      </c>
      <c r="E100" s="272">
        <v>1</v>
      </c>
      <c r="F100" s="275">
        <v>239.875</v>
      </c>
      <c r="G100" s="275">
        <f>F100*1.2</f>
        <v>287.85</v>
      </c>
      <c r="H100" s="307"/>
      <c r="I100" s="164"/>
      <c r="J100" s="164"/>
      <c r="K100" s="164"/>
      <c r="L100" s="164"/>
      <c r="M100" s="164"/>
      <c r="N100" s="164"/>
      <c r="O100" t="s" s="165">
        <f>IF(SUM(I100:N100)=0,"",SUM(I100:N100))</f>
      </c>
      <c r="P100" t="s" s="165">
        <f>IF(O100="","",(O100*E100))</f>
      </c>
      <c r="Q100" t="s" s="165">
        <f>IF(O100="","",(O100*F100))</f>
      </c>
      <c r="R100" t="s" s="165">
        <f>IF(O100="","",(O100*G100))</f>
      </c>
      <c r="S100" s="166">
        <v>74</v>
      </c>
      <c r="T100" s="112"/>
      <c r="U100" s="300">
        <v>9</v>
      </c>
      <c r="V100" s="301"/>
      <c r="W100" t="s" s="309">
        <f>IF(O100="","",(O100*U100))</f>
      </c>
      <c r="X100" s="112"/>
      <c r="Y100" s="166">
        <v>11.44</v>
      </c>
      <c r="Z100" s="13"/>
      <c r="AA100" s="302"/>
      <c r="AB100" s="7"/>
      <c r="AC100" s="303"/>
      <c r="AD100" s="7"/>
      <c r="AE100" s="7"/>
    </row>
    <row r="101" ht="14.25" customHeight="1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6">
        <v>75</v>
      </c>
      <c r="T101" s="7"/>
      <c r="U101" s="316"/>
      <c r="V101" s="316"/>
      <c r="W101" s="317">
        <f>SUM(W8:W100)</f>
        <v>496</v>
      </c>
      <c r="X101" s="7"/>
      <c r="Y101" s="7"/>
      <c r="Z101" s="7"/>
      <c r="AA101" s="7"/>
      <c r="AB101" s="7"/>
      <c r="AC101" s="7"/>
      <c r="AD101" s="7"/>
      <c r="AE101" s="7"/>
    </row>
    <row r="102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86">
        <v>76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86">
        <v>77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86">
        <v>78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86">
        <v>79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186">
        <v>80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186">
        <v>81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ht="14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186">
        <v>82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ht="14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186">
        <v>83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ht="14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186">
        <v>84</v>
      </c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186">
        <v>85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ht="14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186">
        <v>86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ht="14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186">
        <v>87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186">
        <v>88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ht="14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186">
        <v>89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ht="14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86">
        <v>90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ht="14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186">
        <v>91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ht="14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186">
        <v>92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ht="14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186">
        <v>93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ht="14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186">
        <v>94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ht="14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186">
        <v>95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ht="14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186">
        <v>96</v>
      </c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ht="14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186">
        <v>97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ht="14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186">
        <v>98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ht="14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186">
        <v>99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ht="14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186">
        <v>100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</sheetData>
  <mergeCells count="97">
    <mergeCell ref="A17:A19"/>
    <mergeCell ref="A40:A42"/>
    <mergeCell ref="H40:H42"/>
    <mergeCell ref="C37:C39"/>
    <mergeCell ref="C40:C42"/>
    <mergeCell ref="A53:A55"/>
    <mergeCell ref="H53:H55"/>
    <mergeCell ref="C53:C55"/>
    <mergeCell ref="H46:H49"/>
    <mergeCell ref="H23:H24"/>
    <mergeCell ref="A11:A13"/>
    <mergeCell ref="H11:H13"/>
    <mergeCell ref="A91:A94"/>
    <mergeCell ref="C11:C13"/>
    <mergeCell ref="A14:A16"/>
    <mergeCell ref="C14:C16"/>
    <mergeCell ref="H14:H16"/>
    <mergeCell ref="A37:A39"/>
    <mergeCell ref="H37:H39"/>
    <mergeCell ref="A34:A36"/>
    <mergeCell ref="A46:A49"/>
    <mergeCell ref="A50:A52"/>
    <mergeCell ref="H50:H52"/>
    <mergeCell ref="N6:N7"/>
    <mergeCell ref="A95:A97"/>
    <mergeCell ref="H95:H97"/>
    <mergeCell ref="H20:H22"/>
    <mergeCell ref="A20:A22"/>
    <mergeCell ref="A8:A10"/>
    <mergeCell ref="H91:H94"/>
    <mergeCell ref="A98:A100"/>
    <mergeCell ref="H98:H100"/>
    <mergeCell ref="A59:A61"/>
    <mergeCell ref="H59:H61"/>
    <mergeCell ref="A79:A81"/>
    <mergeCell ref="A43:A45"/>
    <mergeCell ref="H87:H90"/>
    <mergeCell ref="A87:A90"/>
    <mergeCell ref="A75:A78"/>
    <mergeCell ref="H75:H78"/>
    <mergeCell ref="Q6:Q7"/>
    <mergeCell ref="G6:G7"/>
    <mergeCell ref="H6:H7"/>
    <mergeCell ref="I6:I7"/>
    <mergeCell ref="J6:J7"/>
    <mergeCell ref="M6:M7"/>
    <mergeCell ref="L6:L7"/>
    <mergeCell ref="P6:P7"/>
    <mergeCell ref="O5:R5"/>
    <mergeCell ref="Q1:Q2"/>
    <mergeCell ref="D6:D7"/>
    <mergeCell ref="E6:E7"/>
    <mergeCell ref="F6:F7"/>
    <mergeCell ref="L1:M1"/>
    <mergeCell ref="K6:K7"/>
    <mergeCell ref="O6:O7"/>
    <mergeCell ref="A5:H5"/>
    <mergeCell ref="R6:R7"/>
    <mergeCell ref="J4:K4"/>
    <mergeCell ref="A1:D4"/>
    <mergeCell ref="J2:K2"/>
    <mergeCell ref="L2:M2"/>
    <mergeCell ref="H31:H33"/>
    <mergeCell ref="E2:I3"/>
    <mergeCell ref="A23:A24"/>
    <mergeCell ref="I5:N5"/>
    <mergeCell ref="A28:A30"/>
    <mergeCell ref="J3:K3"/>
    <mergeCell ref="O3:P3"/>
    <mergeCell ref="E1:I1"/>
    <mergeCell ref="J1:K1"/>
    <mergeCell ref="A31:A33"/>
    <mergeCell ref="O4:P4"/>
    <mergeCell ref="E4:I4"/>
    <mergeCell ref="L4:M4"/>
    <mergeCell ref="O1:P2"/>
    <mergeCell ref="H25:H27"/>
    <mergeCell ref="L3:M3"/>
    <mergeCell ref="H28:H30"/>
    <mergeCell ref="H8:H10"/>
    <mergeCell ref="H43:H45"/>
    <mergeCell ref="A62:A64"/>
    <mergeCell ref="A56:A58"/>
    <mergeCell ref="A6:A7"/>
    <mergeCell ref="A25:A27"/>
    <mergeCell ref="H34:H36"/>
    <mergeCell ref="H17:H19"/>
    <mergeCell ref="B6:B7"/>
    <mergeCell ref="A82:A84"/>
    <mergeCell ref="H82:H84"/>
    <mergeCell ref="A72:A74"/>
    <mergeCell ref="H72:H74"/>
    <mergeCell ref="H56:H58"/>
    <mergeCell ref="H79:H81"/>
    <mergeCell ref="H62:H64"/>
    <mergeCell ref="A65:A69"/>
    <mergeCell ref="C75:C78"/>
  </mergeCells>
  <dataValidations count="1">
    <dataValidation type="list" allowBlank="1" showInputMessage="1" showErrorMessage="1" sqref="I8:N100">
      <formula1>"1,2,3,1,2,3,1,2,3,4,5,6,7,8,9,10,11,12,13,14,15,16,17,18,19,20,21,22,23,21,22,23,21,22,23,24,25,26,27,28,29,30,31,32,33,34,35,36,34,35,36,37,38,39,40,41,42,43,44,45,46,47,48,49,50,51,52,50,51,52,53,54,55,56,57,58,59,60,61,62,63,64,65,66,67,68,69,70,71,72"</formula1>
    </dataValidation>
  </dataValidations>
  <hyperlinks>
    <hyperlink ref="E4" r:id="rId1" location="" tooltip="" display="www.anatomic.sk/eshop"/>
    <hyperlink ref="H8" r:id="rId2" location="" tooltip="" display="VIEW"/>
    <hyperlink ref="H11" r:id="rId3" location="" tooltip="" display="VIEW"/>
    <hyperlink ref="H14" r:id="rId4" location="" tooltip="" display="VIEW"/>
    <hyperlink ref="H17" r:id="rId5" location="" tooltip="" display="VIEW"/>
    <hyperlink ref="H20" r:id="rId6" location="" tooltip="" display="VIEW"/>
    <hyperlink ref="H23" r:id="rId7" location="" tooltip="" display="VIEW"/>
    <hyperlink ref="H25" r:id="rId8" location="" tooltip="" display="VIEW"/>
    <hyperlink ref="H28" r:id="rId9" location="" tooltip="" display="VIEW"/>
    <hyperlink ref="H31" r:id="rId10" location="" tooltip="" display="VIEW"/>
    <hyperlink ref="H34" r:id="rId11" location="" tooltip="" display="VIEW"/>
    <hyperlink ref="H37" r:id="rId12" location="" tooltip="" display="VIEW"/>
    <hyperlink ref="H40" r:id="rId13" location="" tooltip="" display="VIEW"/>
    <hyperlink ref="H43" r:id="rId14" location="" tooltip="" display="VIEW"/>
    <hyperlink ref="H46" r:id="rId15" location="" tooltip="" display="VIEW"/>
    <hyperlink ref="H50" r:id="rId16" location="" tooltip="" display="VIEW"/>
    <hyperlink ref="H53" r:id="rId17" location="" tooltip="" display="VIEW"/>
    <hyperlink ref="H56" r:id="rId18" location="" tooltip="" display="VIEW"/>
    <hyperlink ref="H59" r:id="rId19" location="" tooltip="" display="VIEW"/>
    <hyperlink ref="H62" r:id="rId20" location="" tooltip="" display="VIEW"/>
    <hyperlink ref="H65" r:id="rId21" location="" tooltip="" display="VIEW"/>
    <hyperlink ref="H66" r:id="rId22" location="" tooltip="" display="VIEW"/>
    <hyperlink ref="H67" r:id="rId23" location="" tooltip="" display="VIEW"/>
    <hyperlink ref="H68" r:id="rId24" location="" tooltip="" display="VIEW"/>
    <hyperlink ref="H69" r:id="rId25" location="" tooltip="" display="VIEW"/>
    <hyperlink ref="H70" r:id="rId26" location="" tooltip="" display="VIEW"/>
    <hyperlink ref="H71" r:id="rId27" location="" tooltip="" display="VIEW"/>
    <hyperlink ref="H72" r:id="rId28" location="" tooltip="" display="VIEW"/>
    <hyperlink ref="H75" r:id="rId29" location="" tooltip="" display="VIEW"/>
    <hyperlink ref="H79" r:id="rId30" location="" tooltip="" display="VIEW"/>
    <hyperlink ref="H82" r:id="rId31" location="" tooltip="" display="VIEW"/>
    <hyperlink ref="H85" r:id="rId32" location="" tooltip="" display="VIEW"/>
    <hyperlink ref="H86" r:id="rId33" location="" tooltip="" display="VIEW"/>
    <hyperlink ref="H87" r:id="rId34" location="" tooltip="" display="VIEW"/>
    <hyperlink ref="H91" r:id="rId35" location="" tooltip="" display="VIEW"/>
    <hyperlink ref="H95" r:id="rId36" location="" tooltip="" display="VIEW"/>
    <hyperlink ref="H98" r:id="rId37" location="" tooltip="" display="VIEW"/>
  </hyperlinks>
  <pageMargins left="0.23622" right="0.23622" top="0.15748" bottom="0.19685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38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K106"/>
  <sheetViews>
    <sheetView workbookViewId="0" showGridLines="0" defaultGridColor="1"/>
  </sheetViews>
  <sheetFormatPr defaultColWidth="9.16667" defaultRowHeight="14.25" customHeight="1" outlineLevelRow="0" outlineLevelCol="0"/>
  <cols>
    <col min="1" max="1" width="16.6719" style="318" customWidth="1"/>
    <col min="2" max="2" width="7.67188" style="318" customWidth="1"/>
    <col min="3" max="3" width="10.8516" style="318" customWidth="1"/>
    <col min="4" max="4" width="12.6719" style="318" customWidth="1"/>
    <col min="5" max="7" width="10.3516" style="318" customWidth="1"/>
    <col min="8" max="8" width="9.17188" style="318" customWidth="1"/>
    <col min="9" max="14" width="11.3516" style="318" customWidth="1"/>
    <col min="15" max="17" width="10.3516" style="318" customWidth="1"/>
    <col min="18" max="18" width="12.1719" style="318" customWidth="1"/>
    <col min="19" max="19" hidden="1" width="9.16667" style="318" customWidth="1"/>
    <col min="20" max="37" width="9.17188" style="318" customWidth="1"/>
    <col min="38" max="16384" width="9.17188" style="318" customWidth="1"/>
  </cols>
  <sheetData>
    <row r="1" ht="24" customHeight="1">
      <c r="A1" s="98"/>
      <c r="B1" s="33"/>
      <c r="C1" s="98"/>
      <c r="D1" s="99"/>
      <c r="E1" t="s" s="100">
        <v>32</v>
      </c>
      <c r="F1" s="101"/>
      <c r="G1" s="101"/>
      <c r="H1" s="101"/>
      <c r="I1" s="102"/>
      <c r="J1" t="s" s="103">
        <v>2</v>
      </c>
      <c r="K1" s="104"/>
      <c r="L1" t="s" s="105">
        <v>33</v>
      </c>
      <c r="M1" s="106"/>
      <c r="N1" s="107">
        <f>SUM(O7:O22)</f>
        <v>0</v>
      </c>
      <c r="O1" t="s" s="108">
        <v>34</v>
      </c>
      <c r="P1" s="109"/>
      <c r="Q1" s="110">
        <f>'ORDER SUMMARY'!E23</f>
        <v>0</v>
      </c>
      <c r="R1" s="111"/>
      <c r="S1" s="112"/>
      <c r="T1" s="13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ht="24" customHeight="1">
      <c r="A2" s="98"/>
      <c r="B2" s="33"/>
      <c r="C2" s="98"/>
      <c r="D2" s="99"/>
      <c r="E2" t="s" s="113">
        <v>0</v>
      </c>
      <c r="F2" s="12"/>
      <c r="G2" s="12"/>
      <c r="H2" s="12"/>
      <c r="I2" s="12"/>
      <c r="J2" t="s" s="114">
        <f>IF(('ORDER SUMMARY'!B6)="","",('ORDER SUMMARY'!B6))</f>
      </c>
      <c r="K2" s="115"/>
      <c r="L2" t="s" s="105">
        <v>35</v>
      </c>
      <c r="M2" s="106"/>
      <c r="N2" s="116">
        <f>SUM(P7:P22)</f>
        <v>0</v>
      </c>
      <c r="O2" s="117"/>
      <c r="P2" s="118"/>
      <c r="Q2" s="119"/>
      <c r="R2" s="120"/>
      <c r="S2" s="112"/>
      <c r="T2" s="13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ht="24" customHeight="1">
      <c r="A3" s="98"/>
      <c r="B3" s="33"/>
      <c r="C3" s="98"/>
      <c r="D3" s="99"/>
      <c r="E3" s="12"/>
      <c r="F3" s="12"/>
      <c r="G3" s="12"/>
      <c r="H3" s="12"/>
      <c r="I3" s="12"/>
      <c r="J3" t="s" s="114">
        <f>IF(('ORDER SUMMARY'!B7)="","",('ORDER SUMMARY'!B7))</f>
      </c>
      <c r="K3" s="115"/>
      <c r="L3" t="s" s="105">
        <v>131</v>
      </c>
      <c r="M3" s="106"/>
      <c r="N3" s="121">
        <f>SUM(Q7:Q22)</f>
        <v>0</v>
      </c>
      <c r="O3" t="s" s="122">
        <v>504</v>
      </c>
      <c r="P3" s="123"/>
      <c r="Q3" s="124">
        <f>SUM(R7:R22)</f>
        <v>0</v>
      </c>
      <c r="R3" s="125"/>
      <c r="S3" s="112"/>
      <c r="T3" s="13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ht="24" customHeight="1">
      <c r="A4" s="126"/>
      <c r="B4" s="10"/>
      <c r="C4" s="126"/>
      <c r="D4" s="127"/>
      <c r="E4" t="s" s="128">
        <v>38</v>
      </c>
      <c r="F4" s="129"/>
      <c r="G4" s="129"/>
      <c r="H4" s="129"/>
      <c r="I4" s="130"/>
      <c r="J4" t="s" s="114">
        <f>IF(('ORDER SUMMARY'!B8)="","",('ORDER SUMMARY'!B8))</f>
      </c>
      <c r="K4" s="115"/>
      <c r="L4" t="s" s="105">
        <v>133</v>
      </c>
      <c r="M4" s="106"/>
      <c r="N4" t="s" s="105">
        <f>IF(Q1&gt;0,((1-Q1)*N3),"0")</f>
        <v>40</v>
      </c>
      <c r="O4" t="s" s="122">
        <v>133</v>
      </c>
      <c r="P4" s="123"/>
      <c r="Q4" t="s" s="131">
        <f>IF(Q1&gt;0,((1-Q1)*Q3),"0")</f>
        <v>40</v>
      </c>
      <c r="R4" s="132"/>
      <c r="S4" s="112"/>
      <c r="T4" s="13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ht="24.75" customHeight="1">
      <c r="A5" t="s" s="133">
        <v>41</v>
      </c>
      <c r="B5" s="134"/>
      <c r="C5" s="134"/>
      <c r="D5" s="134"/>
      <c r="E5" s="134"/>
      <c r="F5" s="134"/>
      <c r="G5" s="134"/>
      <c r="H5" s="134"/>
      <c r="I5" t="s" s="135">
        <v>42</v>
      </c>
      <c r="J5" s="136"/>
      <c r="K5" s="136"/>
      <c r="L5" s="136"/>
      <c r="M5" s="136"/>
      <c r="N5" s="136"/>
      <c r="O5" t="s" s="137">
        <v>43</v>
      </c>
      <c r="P5" s="138"/>
      <c r="Q5" s="138"/>
      <c r="R5" s="138"/>
      <c r="S5" s="112"/>
      <c r="T5" s="1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ht="49.5" customHeight="1">
      <c r="A6" t="s" s="142">
        <v>4</v>
      </c>
      <c r="B6" t="s" s="142">
        <v>134</v>
      </c>
      <c r="C6" s="150"/>
      <c r="D6" t="s" s="142">
        <v>44</v>
      </c>
      <c r="E6" t="s" s="142">
        <v>45</v>
      </c>
      <c r="F6" t="s" s="142">
        <v>48</v>
      </c>
      <c r="G6" t="s" s="142">
        <v>49</v>
      </c>
      <c r="H6" t="s" s="142">
        <v>50</v>
      </c>
      <c r="I6" t="s" s="113">
        <v>51</v>
      </c>
      <c r="J6" t="s" s="113">
        <v>52</v>
      </c>
      <c r="K6" t="s" s="113">
        <v>53</v>
      </c>
      <c r="L6" t="s" s="113">
        <v>135</v>
      </c>
      <c r="M6" t="s" s="113">
        <v>461</v>
      </c>
      <c r="N6" t="s" s="113">
        <v>54</v>
      </c>
      <c r="O6" t="s" s="145">
        <v>57</v>
      </c>
      <c r="P6" t="s" s="145">
        <v>58</v>
      </c>
      <c r="Q6" t="s" s="145">
        <v>59</v>
      </c>
      <c r="R6" t="s" s="145">
        <v>60</v>
      </c>
      <c r="S6" s="112"/>
      <c r="T6" s="1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ht="15" customHeight="1">
      <c r="A7" t="s" s="279">
        <v>505</v>
      </c>
      <c r="B7" s="283"/>
      <c r="C7" t="s" s="238">
        <v>237</v>
      </c>
      <c r="D7" t="s" s="319">
        <v>506</v>
      </c>
      <c r="E7" s="272">
        <v>1</v>
      </c>
      <c r="F7" s="275">
        <v>229.583333333333</v>
      </c>
      <c r="G7" s="275">
        <f>F7*1.2</f>
        <v>275.5</v>
      </c>
      <c r="H7" t="s" s="276">
        <v>64</v>
      </c>
      <c r="I7" s="164"/>
      <c r="J7" s="164"/>
      <c r="K7" s="164"/>
      <c r="L7" s="164"/>
      <c r="M7" s="164"/>
      <c r="N7" s="164"/>
      <c r="O7" t="s" s="165">
        <f>IF(SUM(I7:N7)=0,"",SUM(I7:N7))</f>
      </c>
      <c r="P7" t="s" s="165">
        <f>IF(O7="","",(O7*E7))</f>
      </c>
      <c r="Q7" s="299"/>
      <c r="R7" t="s" s="165">
        <f>IF(O7="","",(O7*G7))</f>
      </c>
      <c r="S7" s="166">
        <v>1</v>
      </c>
      <c r="T7" s="1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ht="15" customHeight="1">
      <c r="A8" t="s" s="279">
        <v>507</v>
      </c>
      <c r="B8" t="s" s="320">
        <v>147</v>
      </c>
      <c r="C8" t="s" s="238">
        <v>237</v>
      </c>
      <c r="D8" t="s" s="319">
        <v>506</v>
      </c>
      <c r="E8" s="272">
        <v>1</v>
      </c>
      <c r="F8" s="275">
        <v>348.333333333333</v>
      </c>
      <c r="G8" s="275">
        <f>F8*1.2</f>
        <v>418</v>
      </c>
      <c r="H8" t="s" s="276">
        <v>64</v>
      </c>
      <c r="I8" s="164"/>
      <c r="J8" s="164"/>
      <c r="K8" s="164"/>
      <c r="L8" s="164"/>
      <c r="M8" s="164"/>
      <c r="N8" s="164"/>
      <c r="O8" t="s" s="165">
        <f>IF(SUM(I8:N8)=0,"",SUM(I8:N8))</f>
      </c>
      <c r="P8" t="s" s="165">
        <f>IF(O8="","",(O8*E8))</f>
      </c>
      <c r="Q8" s="299"/>
      <c r="R8" t="s" s="165">
        <f>IF(O8="","",(O8*G8))</f>
      </c>
      <c r="S8" s="166">
        <v>2</v>
      </c>
      <c r="T8" s="13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ht="15" customHeight="1">
      <c r="A9" t="s" s="279">
        <v>508</v>
      </c>
      <c r="B9" s="283"/>
      <c r="C9" t="s" s="238">
        <v>237</v>
      </c>
      <c r="D9" t="s" s="319">
        <v>506</v>
      </c>
      <c r="E9" s="272">
        <v>1</v>
      </c>
      <c r="F9" s="275">
        <v>221.666666666667</v>
      </c>
      <c r="G9" s="275">
        <f>F9*1.2</f>
        <v>266</v>
      </c>
      <c r="H9" t="s" s="276">
        <v>64</v>
      </c>
      <c r="I9" s="164"/>
      <c r="J9" s="164"/>
      <c r="K9" s="164"/>
      <c r="L9" s="164"/>
      <c r="M9" s="164"/>
      <c r="N9" s="164"/>
      <c r="O9" t="s" s="165">
        <f>IF(SUM(I9:N9)=0,"",SUM(I9:N9))</f>
      </c>
      <c r="P9" t="s" s="165">
        <f>IF(O9="","",(O9*E9))</f>
      </c>
      <c r="Q9" s="299"/>
      <c r="R9" t="s" s="165">
        <f>IF(O9="","",(O9*G9))</f>
      </c>
      <c r="S9" s="166">
        <v>3</v>
      </c>
      <c r="T9" s="13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ht="15" customHeight="1">
      <c r="A10" t="s" s="279">
        <v>509</v>
      </c>
      <c r="B10" t="s" s="320">
        <v>147</v>
      </c>
      <c r="C10" t="s" s="238">
        <v>237</v>
      </c>
      <c r="D10" t="s" s="319">
        <v>506</v>
      </c>
      <c r="E10" s="272">
        <v>1</v>
      </c>
      <c r="F10" s="275">
        <v>332.5</v>
      </c>
      <c r="G10" s="275">
        <f>F10*1.2</f>
        <v>399</v>
      </c>
      <c r="H10" t="s" s="276">
        <v>64</v>
      </c>
      <c r="I10" s="164"/>
      <c r="J10" s="164"/>
      <c r="K10" s="164"/>
      <c r="L10" s="164"/>
      <c r="M10" s="164"/>
      <c r="N10" s="164"/>
      <c r="O10" t="s" s="165">
        <f>IF(SUM(I10:N10)=0,"",SUM(I10:N10))</f>
      </c>
      <c r="P10" t="s" s="165">
        <f>IF(O10="","",(O10*E10))</f>
      </c>
      <c r="Q10" s="299"/>
      <c r="R10" t="s" s="165">
        <f>IF(O10="","",(O10*G10))</f>
      </c>
      <c r="S10" s="166">
        <v>4</v>
      </c>
      <c r="T10" s="13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ht="15" customHeight="1">
      <c r="A11" t="s" s="279">
        <v>510</v>
      </c>
      <c r="B11" s="283"/>
      <c r="C11" t="s" s="238">
        <v>237</v>
      </c>
      <c r="D11" t="s" s="319">
        <v>506</v>
      </c>
      <c r="E11" s="272">
        <v>1</v>
      </c>
      <c r="F11" s="275">
        <v>205.833333333333</v>
      </c>
      <c r="G11" s="275">
        <f>F11*1.2</f>
        <v>247</v>
      </c>
      <c r="H11" t="s" s="276">
        <v>64</v>
      </c>
      <c r="I11" s="164"/>
      <c r="J11" s="164"/>
      <c r="K11" s="164"/>
      <c r="L11" s="164"/>
      <c r="M11" s="164"/>
      <c r="N11" s="164"/>
      <c r="O11" t="s" s="165">
        <f>IF(SUM(I11:N11)=0,"",SUM(I11:N11))</f>
      </c>
      <c r="P11" t="s" s="165">
        <f>IF(O11="","",(O11*E11))</f>
      </c>
      <c r="Q11" s="299"/>
      <c r="R11" t="s" s="165">
        <f>IF(O11="","",(O11*G11))</f>
      </c>
      <c r="S11" s="166">
        <v>5</v>
      </c>
      <c r="T11" s="1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ht="15" customHeight="1">
      <c r="A12" t="s" s="279">
        <v>511</v>
      </c>
      <c r="B12" s="283"/>
      <c r="C12" t="s" s="321">
        <v>512</v>
      </c>
      <c r="D12" t="s" s="319">
        <v>506</v>
      </c>
      <c r="E12" s="272">
        <v>1</v>
      </c>
      <c r="F12" s="275">
        <v>197.916666666667</v>
      </c>
      <c r="G12" s="275">
        <f>F12*1.2</f>
        <v>237.5</v>
      </c>
      <c r="H12" t="s" s="276">
        <v>64</v>
      </c>
      <c r="I12" s="164"/>
      <c r="J12" s="164"/>
      <c r="K12" s="164"/>
      <c r="L12" s="164"/>
      <c r="M12" s="164"/>
      <c r="N12" s="164"/>
      <c r="O12" t="s" s="165">
        <f>IF(SUM(I12:N12)=0,"",SUM(I12:N12))</f>
      </c>
      <c r="P12" t="s" s="165">
        <f>IF(O12="","",(O12*E12))</f>
      </c>
      <c r="Q12" s="299"/>
      <c r="R12" t="s" s="165">
        <f>IF(O12="","",(O12*G12))</f>
      </c>
      <c r="S12" s="166">
        <v>6</v>
      </c>
      <c r="T12" s="1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ht="15" customHeight="1">
      <c r="A13" t="s" s="279">
        <v>513</v>
      </c>
      <c r="B13" s="283"/>
      <c r="C13" t="s" s="321">
        <v>512</v>
      </c>
      <c r="D13" t="s" s="319">
        <v>506</v>
      </c>
      <c r="E13" s="272">
        <v>1</v>
      </c>
      <c r="F13" s="275">
        <v>197.916666666667</v>
      </c>
      <c r="G13" s="275">
        <f>F13*1.2</f>
        <v>237.5</v>
      </c>
      <c r="H13" t="s" s="276">
        <v>64</v>
      </c>
      <c r="I13" s="164"/>
      <c r="J13" s="164"/>
      <c r="K13" s="164"/>
      <c r="L13" s="164"/>
      <c r="M13" s="164"/>
      <c r="N13" s="164"/>
      <c r="O13" t="s" s="165">
        <f>IF(SUM(I13:N13)=0,"",SUM(I13:N13))</f>
      </c>
      <c r="P13" t="s" s="165">
        <f>IF(O13="","",(O13*E13))</f>
      </c>
      <c r="Q13" s="299"/>
      <c r="R13" t="s" s="165">
        <f>IF(O13="","",(O13*G13))</f>
      </c>
      <c r="S13" s="166">
        <v>7</v>
      </c>
      <c r="T13" s="1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ht="15" customHeight="1">
      <c r="A14" t="s" s="231">
        <v>514</v>
      </c>
      <c r="B14" s="232"/>
      <c r="C14" t="s" s="236">
        <v>224</v>
      </c>
      <c r="D14" t="s" s="224">
        <v>143</v>
      </c>
      <c r="E14" s="225">
        <v>1</v>
      </c>
      <c r="F14" s="228">
        <v>93.4166666666667</v>
      </c>
      <c r="G14" s="228">
        <f>F14*1.2</f>
        <v>112.1</v>
      </c>
      <c r="H14" t="s" s="229">
        <v>64</v>
      </c>
      <c r="I14" s="164"/>
      <c r="J14" s="164"/>
      <c r="K14" s="164"/>
      <c r="L14" s="164"/>
      <c r="M14" s="164"/>
      <c r="N14" s="164"/>
      <c r="O14" t="s" s="165">
        <f>IF(SUM(I14:N14)=0,"",SUM(I14:N14))</f>
      </c>
      <c r="P14" t="s" s="165">
        <f>IF(O14="","",(O14*E14))</f>
      </c>
      <c r="Q14" s="299"/>
      <c r="R14" t="s" s="165">
        <f>IF(O14="","",(O14*G14))</f>
      </c>
      <c r="S14" s="166">
        <v>8</v>
      </c>
      <c r="T14" s="13"/>
      <c r="U14" s="7"/>
      <c r="V14" s="7"/>
      <c r="W14" s="7"/>
      <c r="X14" s="7"/>
      <c r="Y14" s="7"/>
      <c r="Z14" s="7"/>
      <c r="AA14" s="7"/>
      <c r="AB14" s="7"/>
      <c r="AC14" s="7"/>
      <c r="AD14" s="7"/>
      <c r="AE14" t="s" s="258">
        <f>IF(O14="","",(O14*W14))</f>
      </c>
      <c r="AF14" t="s" s="258">
        <f>IF(P14="","",(P14*X14))</f>
      </c>
      <c r="AG14" t="s" s="258">
        <f>IF(O14="","",(O14*Y14))</f>
      </c>
      <c r="AH14" t="s" s="258">
        <f>IF(O14="","",(O14*Z14))</f>
      </c>
      <c r="AI14" t="s" s="258">
        <f>IF(O14="","",(O14*AA14))</f>
      </c>
      <c r="AJ14" t="s" s="258">
        <f>IF(O14="","",(O14*AB14))</f>
      </c>
      <c r="AK14" t="s" s="258">
        <f>IF(O14="","",(O14*AC14))</f>
      </c>
    </row>
    <row r="15" ht="15" customHeight="1">
      <c r="A15" t="s" s="279">
        <v>515</v>
      </c>
      <c r="B15" s="283"/>
      <c r="C15" t="s" s="321">
        <v>512</v>
      </c>
      <c r="D15" t="s" s="319">
        <v>506</v>
      </c>
      <c r="E15" s="272">
        <v>1</v>
      </c>
      <c r="F15" s="275">
        <v>150.416666666667</v>
      </c>
      <c r="G15" s="275">
        <f>F15*1.2</f>
        <v>180.5</v>
      </c>
      <c r="H15" t="s" s="276">
        <v>64</v>
      </c>
      <c r="I15" s="164"/>
      <c r="J15" s="164"/>
      <c r="K15" s="164"/>
      <c r="L15" s="164"/>
      <c r="M15" s="164"/>
      <c r="N15" s="164"/>
      <c r="O15" t="s" s="165">
        <f>IF(SUM(I15:N15)=0,"",SUM(I15:N15))</f>
      </c>
      <c r="P15" t="s" s="165">
        <f>IF(O15="","",(O15*E15))</f>
      </c>
      <c r="Q15" s="299"/>
      <c r="R15" t="s" s="165">
        <f>IF(O15="","",(O15*G15))</f>
      </c>
      <c r="S15" s="166">
        <v>12</v>
      </c>
      <c r="T15" s="13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ht="15" customHeight="1">
      <c r="A16" t="s" s="279">
        <v>516</v>
      </c>
      <c r="B16" s="283"/>
      <c r="C16" t="s" s="321">
        <v>512</v>
      </c>
      <c r="D16" t="s" s="319">
        <v>506</v>
      </c>
      <c r="E16" s="272">
        <v>1</v>
      </c>
      <c r="F16" s="275">
        <v>221.666666666667</v>
      </c>
      <c r="G16" s="275">
        <f>F16*1.2</f>
        <v>266</v>
      </c>
      <c r="H16" t="s" s="276">
        <v>64</v>
      </c>
      <c r="I16" s="164"/>
      <c r="J16" s="164"/>
      <c r="K16" s="164"/>
      <c r="L16" s="164"/>
      <c r="M16" s="164"/>
      <c r="N16" s="164"/>
      <c r="O16" t="s" s="165">
        <f>IF(SUM(I16:N16)=0,"",SUM(I16:N16))</f>
      </c>
      <c r="P16" t="s" s="165">
        <f>IF(O16="","",(O16*E16))</f>
      </c>
      <c r="Q16" s="299"/>
      <c r="R16" t="s" s="165">
        <f>IF(O16="","",(O16*G16))</f>
      </c>
      <c r="S16" s="166">
        <v>13</v>
      </c>
      <c r="T16" s="13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ht="15" customHeight="1">
      <c r="A17" t="s" s="279">
        <v>517</v>
      </c>
      <c r="B17" s="283"/>
      <c r="C17" s="322"/>
      <c r="D17" t="s" s="319">
        <v>506</v>
      </c>
      <c r="E17" s="272">
        <v>1</v>
      </c>
      <c r="F17" s="275">
        <v>296.875</v>
      </c>
      <c r="G17" s="275">
        <f>F17*1.2</f>
        <v>356.25</v>
      </c>
      <c r="H17" t="s" s="276">
        <v>64</v>
      </c>
      <c r="I17" s="164"/>
      <c r="J17" s="164"/>
      <c r="K17" s="164"/>
      <c r="L17" s="164"/>
      <c r="M17" s="164"/>
      <c r="N17" s="164"/>
      <c r="O17" t="s" s="165">
        <f>IF(SUM(I17:N17)=0,"",SUM(I17:N17))</f>
      </c>
      <c r="P17" t="s" s="165">
        <f>IF(O17="","",(O17*E17))</f>
      </c>
      <c r="Q17" s="299"/>
      <c r="R17" t="s" s="165">
        <f>IF(O17="","",(O17*G17))</f>
      </c>
      <c r="S17" s="166">
        <v>14</v>
      </c>
      <c r="T17" s="13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ht="15" customHeight="1">
      <c r="A18" t="s" s="279">
        <v>518</v>
      </c>
      <c r="B18" s="283"/>
      <c r="C18" s="322"/>
      <c r="D18" t="s" s="319">
        <v>506</v>
      </c>
      <c r="E18" s="272">
        <v>1</v>
      </c>
      <c r="F18" s="275">
        <v>269.166666666667</v>
      </c>
      <c r="G18" s="275">
        <f>F18*1.2</f>
        <v>323</v>
      </c>
      <c r="H18" t="s" s="276">
        <v>64</v>
      </c>
      <c r="I18" s="164"/>
      <c r="J18" s="164"/>
      <c r="K18" s="164"/>
      <c r="L18" s="164"/>
      <c r="M18" s="164"/>
      <c r="N18" s="164"/>
      <c r="O18" t="s" s="165">
        <f>IF(SUM(I18:N18)=0,"",SUM(I18:N18))</f>
      </c>
      <c r="P18" t="s" s="165">
        <f>IF(O18="","",(O18*E18))</f>
      </c>
      <c r="Q18" s="299"/>
      <c r="R18" t="s" s="165">
        <f>IF(O18="","",(O18*G18))</f>
      </c>
      <c r="S18" s="166">
        <v>15</v>
      </c>
      <c r="T18" s="13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ht="15" customHeight="1">
      <c r="A19" t="s" s="279">
        <v>519</v>
      </c>
      <c r="B19" s="283"/>
      <c r="C19" s="322"/>
      <c r="D19" t="s" s="319">
        <v>506</v>
      </c>
      <c r="E19" s="272">
        <v>1</v>
      </c>
      <c r="F19" s="275">
        <v>257.291666666667</v>
      </c>
      <c r="G19" s="275">
        <f>F19*1.2</f>
        <v>308.75</v>
      </c>
      <c r="H19" t="s" s="276">
        <v>64</v>
      </c>
      <c r="I19" s="164"/>
      <c r="J19" s="164"/>
      <c r="K19" s="164"/>
      <c r="L19" s="164"/>
      <c r="M19" s="164"/>
      <c r="N19" s="164"/>
      <c r="O19" t="s" s="165">
        <f>IF(SUM(I19:N19)=0,"",SUM(I19:N19))</f>
      </c>
      <c r="P19" t="s" s="165">
        <f>IF(O19="","",(O19*E19))</f>
      </c>
      <c r="Q19" s="299"/>
      <c r="R19" t="s" s="165">
        <f>IF(O19="","",(O19*G19))</f>
      </c>
      <c r="S19" s="166">
        <v>16</v>
      </c>
      <c r="T19" s="13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ht="15" customHeight="1">
      <c r="A20" t="s" s="279">
        <v>520</v>
      </c>
      <c r="B20" s="283"/>
      <c r="C20" t="s" s="321">
        <v>512</v>
      </c>
      <c r="D20" t="s" s="319">
        <v>506</v>
      </c>
      <c r="E20" s="272">
        <v>1</v>
      </c>
      <c r="F20" s="275">
        <v>229.583333333333</v>
      </c>
      <c r="G20" s="275">
        <f>F20*1.2</f>
        <v>275.5</v>
      </c>
      <c r="H20" t="s" s="276">
        <v>64</v>
      </c>
      <c r="I20" s="164"/>
      <c r="J20" s="164"/>
      <c r="K20" s="164"/>
      <c r="L20" s="164"/>
      <c r="M20" s="164"/>
      <c r="N20" s="164"/>
      <c r="O20" t="s" s="165">
        <f>IF(SUM(I20:N20)=0,"",SUM(I20:N20))</f>
      </c>
      <c r="P20" t="s" s="165">
        <f>IF(O20="","",(O20*E20))</f>
      </c>
      <c r="Q20" s="299"/>
      <c r="R20" t="s" s="165">
        <f>IF(O20="","",(O20*G20))</f>
      </c>
      <c r="S20" s="166">
        <v>11</v>
      </c>
      <c r="T20" s="1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ht="15" customHeight="1">
      <c r="A21" t="s" s="279">
        <v>521</v>
      </c>
      <c r="B21" t="s" s="320">
        <v>147</v>
      </c>
      <c r="C21" t="s" s="237">
        <v>227</v>
      </c>
      <c r="D21" t="s" s="319">
        <v>506</v>
      </c>
      <c r="E21" s="272">
        <v>1</v>
      </c>
      <c r="F21" s="275">
        <v>300.833333333333</v>
      </c>
      <c r="G21" s="275">
        <f>F21*1.2</f>
        <v>361</v>
      </c>
      <c r="H21" t="s" s="276">
        <v>64</v>
      </c>
      <c r="I21" s="164"/>
      <c r="J21" s="164"/>
      <c r="K21" s="164"/>
      <c r="L21" s="164"/>
      <c r="M21" s="164"/>
      <c r="N21" s="164"/>
      <c r="O21" t="s" s="165">
        <f>IF(SUM(I21:N21)=0,"",SUM(I21:N21))</f>
      </c>
      <c r="P21" t="s" s="165">
        <f>IF(O21="","",(O21*E21))</f>
      </c>
      <c r="Q21" s="299"/>
      <c r="R21" t="s" s="165">
        <f>IF(O21="","",(O21*G21))</f>
      </c>
      <c r="S21" s="166">
        <v>10</v>
      </c>
      <c r="T21" s="1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ht="15" customHeight="1">
      <c r="A22" t="s" s="279">
        <v>522</v>
      </c>
      <c r="B22" t="s" s="320">
        <v>147</v>
      </c>
      <c r="C22" t="s" s="237">
        <v>227</v>
      </c>
      <c r="D22" t="s" s="319">
        <v>506</v>
      </c>
      <c r="E22" s="272">
        <v>1</v>
      </c>
      <c r="F22" s="275">
        <v>292.916666666667</v>
      </c>
      <c r="G22" s="275">
        <f>F22*1.2</f>
        <v>351.5</v>
      </c>
      <c r="H22" t="s" s="276">
        <v>64</v>
      </c>
      <c r="I22" s="164"/>
      <c r="J22" s="164"/>
      <c r="K22" s="164"/>
      <c r="L22" s="164"/>
      <c r="M22" s="164"/>
      <c r="N22" s="164"/>
      <c r="O22" t="s" s="165">
        <f>IF(SUM(I22:N22)=0,"",SUM(I22:N22))</f>
      </c>
      <c r="P22" t="s" s="165">
        <f>IF(O22="","",(O22*E22))</f>
      </c>
      <c r="Q22" s="299"/>
      <c r="R22" t="s" s="165">
        <f>IF(O22="","",(O22*G22))</f>
      </c>
      <c r="S22" s="166">
        <v>9</v>
      </c>
      <c r="T22" s="13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ht="14.25" customHeight="1">
      <c r="A23" s="182"/>
      <c r="B23" s="182"/>
      <c r="C23" s="182"/>
      <c r="D23" s="323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5"/>
      <c r="R23" s="183"/>
      <c r="S23" s="186">
        <v>17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89"/>
      <c r="R24" s="188"/>
      <c r="S24" s="186">
        <v>18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89"/>
      <c r="R25" s="188"/>
      <c r="S25" s="186">
        <v>19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89"/>
      <c r="R26" s="188"/>
      <c r="S26" s="186">
        <v>20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89"/>
      <c r="R27" s="188"/>
      <c r="S27" s="186">
        <v>21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89"/>
      <c r="R28" s="188"/>
      <c r="S28" s="186">
        <v>22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89"/>
      <c r="R29" s="188"/>
      <c r="S29" s="186">
        <v>23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9"/>
      <c r="R30" s="188"/>
      <c r="S30" s="186">
        <v>24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89"/>
      <c r="R31" s="188"/>
      <c r="S31" s="186">
        <v>25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89"/>
      <c r="R32" s="188"/>
      <c r="S32" s="186">
        <v>26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89"/>
      <c r="R33" s="188"/>
      <c r="S33" s="186">
        <v>27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ht="14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89"/>
      <c r="R34" s="188"/>
      <c r="S34" s="186">
        <v>28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ht="14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89"/>
      <c r="R35" s="188"/>
      <c r="S35" s="186">
        <v>29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89"/>
      <c r="R36" s="188"/>
      <c r="S36" s="186">
        <v>30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89"/>
      <c r="R37" s="188"/>
      <c r="S37" s="186">
        <v>31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89"/>
      <c r="R38" s="188"/>
      <c r="S38" s="186">
        <v>32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89"/>
      <c r="R39" s="188"/>
      <c r="S39" s="186">
        <v>33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ht="1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89"/>
      <c r="R40" s="188"/>
      <c r="S40" s="186">
        <v>34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ht="14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89"/>
      <c r="R41" s="188"/>
      <c r="S41" s="186">
        <v>35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ht="14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89"/>
      <c r="R42" s="188"/>
      <c r="S42" s="186">
        <v>36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89"/>
      <c r="R43" s="188"/>
      <c r="S43" s="186">
        <v>37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89"/>
      <c r="R44" s="188"/>
      <c r="S44" s="186">
        <v>38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89"/>
      <c r="R45" s="188"/>
      <c r="S45" s="186">
        <v>39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ht="1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89"/>
      <c r="R46" s="188"/>
      <c r="S46" s="186">
        <v>40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89"/>
      <c r="R47" s="188"/>
      <c r="S47" s="186">
        <v>41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89"/>
      <c r="R48" s="188"/>
      <c r="S48" s="186">
        <v>42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89"/>
      <c r="R49" s="188"/>
      <c r="S49" s="186">
        <v>43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89"/>
      <c r="R50" s="188"/>
      <c r="S50" s="186">
        <v>44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89"/>
      <c r="R51" s="188"/>
      <c r="S51" s="186">
        <v>45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ht="14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89"/>
      <c r="R52" s="188"/>
      <c r="S52" s="186">
        <v>46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ht="14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89"/>
      <c r="R53" s="188"/>
      <c r="S53" s="186">
        <v>47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89"/>
      <c r="R54" s="188"/>
      <c r="S54" s="186">
        <v>48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89"/>
      <c r="R55" s="188"/>
      <c r="S55" s="186">
        <v>49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89"/>
      <c r="R56" s="188"/>
      <c r="S56" s="186">
        <v>50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89"/>
      <c r="R57" s="188"/>
      <c r="S57" s="186">
        <v>51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86">
        <v>52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86">
        <v>53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6">
        <v>54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86">
        <v>55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86">
        <v>56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86">
        <v>57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86">
        <v>58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86">
        <v>59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86">
        <v>60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86">
        <v>61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86">
        <v>62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86">
        <v>63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86">
        <v>64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86">
        <v>65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86">
        <v>66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86">
        <v>67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186">
        <v>68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186">
        <v>69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186">
        <v>70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86">
        <v>71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186">
        <v>72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86">
        <v>73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186">
        <v>74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186">
        <v>75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86">
        <v>76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186">
        <v>77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86">
        <v>78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86">
        <v>79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86">
        <v>80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86">
        <v>81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186">
        <v>82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186">
        <v>83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186">
        <v>84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186">
        <v>85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86">
        <v>86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186">
        <v>87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186">
        <v>88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186">
        <v>89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186">
        <v>90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186">
        <v>91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186">
        <v>92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186">
        <v>93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86">
        <v>94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86">
        <v>95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86">
        <v>96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86">
        <v>97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86">
        <v>98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86">
        <v>99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186">
        <v>100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</sheetData>
  <mergeCells count="19">
    <mergeCell ref="O3:P3"/>
    <mergeCell ref="E4:I4"/>
    <mergeCell ref="L4:M4"/>
    <mergeCell ref="O4:P4"/>
    <mergeCell ref="A5:H5"/>
    <mergeCell ref="I5:N5"/>
    <mergeCell ref="J3:K3"/>
    <mergeCell ref="J4:K4"/>
    <mergeCell ref="O5:R5"/>
    <mergeCell ref="Q1:Q2"/>
    <mergeCell ref="A1:D4"/>
    <mergeCell ref="E1:I1"/>
    <mergeCell ref="E2:I3"/>
    <mergeCell ref="L2:M2"/>
    <mergeCell ref="L3:M3"/>
    <mergeCell ref="J1:K1"/>
    <mergeCell ref="L1:M1"/>
    <mergeCell ref="J2:K2"/>
    <mergeCell ref="O1:P2"/>
  </mergeCells>
  <dataValidations count="1">
    <dataValidation type="list" allowBlank="1" showInputMessage="1" showErrorMessage="1" sqref="I7:N22">
      <formula1>"1,2,3,4,5,6,7,8,12,13,14,15,16,11,10,9,17,18,19,20,21,22,23,24,25,26,27,28,29,30,31,32,33,34,35,36,37,38,39,40,41,42,43,44,45,46,47,48,49,50,51,52,53,54,55,56,57,58,59,60,61,62,63,64,65,66,67,68,69,70,71,72,73,74,75,76,77,78,79,80,81,82,83,84,85,86,87,88"</formula1>
    </dataValidation>
  </dataValidations>
  <hyperlinks>
    <hyperlink ref="E4" r:id="rId1" location="" tooltip="" display="www.anatomic.sk/eshop"/>
    <hyperlink ref="H7" r:id="rId2" location="" tooltip="" display="VIEW"/>
    <hyperlink ref="H8" r:id="rId3" location="" tooltip="" display="VIEW"/>
    <hyperlink ref="H9" r:id="rId4" location="" tooltip="" display="VIEW"/>
    <hyperlink ref="H10" r:id="rId5" location="" tooltip="" display="VIEW"/>
    <hyperlink ref="H11" r:id="rId6" location="" tooltip="" display="VIEW"/>
    <hyperlink ref="H12" r:id="rId7" location="" tooltip="" display="VIEW"/>
    <hyperlink ref="H13" r:id="rId8" location="" tooltip="" display="VIEW"/>
    <hyperlink ref="H14" r:id="rId9" location="" tooltip="" display="VIEW"/>
    <hyperlink ref="H15" r:id="rId10" location="" tooltip="" display="VIEW"/>
    <hyperlink ref="H16" r:id="rId11" location="" tooltip="" display="VIEW"/>
    <hyperlink ref="H17" r:id="rId12" location="" tooltip="" display="VIEW"/>
    <hyperlink ref="H18" r:id="rId13" location="" tooltip="" display="VIEW"/>
    <hyperlink ref="H19" r:id="rId14" location="" tooltip="" display="VIEW"/>
    <hyperlink ref="H20" r:id="rId15" location="" tooltip="" display="VIEW"/>
    <hyperlink ref="H21" r:id="rId16" location="" tooltip="" display="VIEW"/>
    <hyperlink ref="H22" r:id="rId17" location="" tooltip="" display="VIEW"/>
  </hyperlinks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8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5007"/>
  <sheetViews>
    <sheetView workbookViewId="0" defaultGridColor="0" colorId="11"/>
  </sheetViews>
  <sheetFormatPr defaultColWidth="9.16667" defaultRowHeight="14.25" customHeight="1" outlineLevelRow="0" outlineLevelCol="0"/>
  <cols>
    <col min="1" max="1" width="18.6719" style="186" customWidth="1"/>
    <col min="2" max="4" width="10.3516" style="186" customWidth="1"/>
    <col min="5" max="5" width="9.17188" style="186" customWidth="1"/>
    <col min="6" max="6" width="21.3516" style="186" customWidth="1"/>
    <col min="7" max="8" width="12.1719" style="186" customWidth="1"/>
    <col min="9" max="9" width="9.85156" style="186" customWidth="1"/>
    <col min="10" max="11" width="12.1719" style="186" customWidth="1"/>
    <col min="12" max="12" width="9" style="186" customWidth="1"/>
    <col min="13" max="13" hidden="1" width="9.16667" style="186" customWidth="1"/>
    <col min="14" max="15" width="9.17188" style="186" customWidth="1"/>
    <col min="16" max="16384" width="9.17188" style="324" customWidth="1"/>
  </cols>
  <sheetData>
    <row r="1" s="193" customFormat="1" ht="24" customHeight="1">
      <c r="A1" s="98"/>
      <c r="B1" s="99"/>
      <c r="C1" t="s" s="100">
        <v>32</v>
      </c>
      <c r="D1" s="101"/>
      <c r="E1" s="102"/>
      <c r="F1" t="s" s="200">
        <v>523</v>
      </c>
      <c r="G1" s="201"/>
      <c r="H1" s="202"/>
      <c r="I1" s="107">
        <f>SUM(F8:F14)</f>
        <v>0</v>
      </c>
      <c r="J1" t="s" s="108">
        <v>34</v>
      </c>
      <c r="K1" s="109"/>
      <c r="L1" s="325">
        <f>'ORDER SUMMARY'!E23</f>
        <v>0</v>
      </c>
      <c r="M1" s="326"/>
      <c r="N1" s="327"/>
      <c r="O1" s="328"/>
    </row>
    <row r="2" s="193" customFormat="1" ht="24" customHeight="1">
      <c r="A2" s="98"/>
      <c r="B2" s="99"/>
      <c r="C2" t="s" s="108">
        <v>0</v>
      </c>
      <c r="D2" s="329"/>
      <c r="E2" s="109"/>
      <c r="F2" s="330"/>
      <c r="G2" s="331"/>
      <c r="H2" s="332"/>
      <c r="I2" s="12"/>
      <c r="J2" s="117"/>
      <c r="K2" s="118"/>
      <c r="L2" s="333"/>
      <c r="M2" s="205"/>
      <c r="N2" s="327"/>
      <c r="O2" s="328"/>
    </row>
    <row r="3" s="193" customFormat="1" ht="24" customHeight="1">
      <c r="A3" s="98"/>
      <c r="B3" s="99"/>
      <c r="C3" s="117"/>
      <c r="D3" s="334"/>
      <c r="E3" s="118"/>
      <c r="F3" t="s" s="200">
        <v>131</v>
      </c>
      <c r="G3" s="201"/>
      <c r="H3" s="202"/>
      <c r="I3" s="121">
        <f>SUM(G8:G14)</f>
        <v>0</v>
      </c>
      <c r="J3" t="s" s="122">
        <v>132</v>
      </c>
      <c r="K3" s="123"/>
      <c r="L3" s="335">
        <f>SUM(H8:H14)</f>
        <v>0</v>
      </c>
      <c r="M3" s="205"/>
      <c r="N3" s="327"/>
      <c r="O3" s="328"/>
    </row>
    <row r="4" s="193" customFormat="1" ht="24" customHeight="1">
      <c r="A4" s="126"/>
      <c r="B4" s="127"/>
      <c r="C4" t="s" s="128">
        <v>38</v>
      </c>
      <c r="D4" s="336"/>
      <c r="E4" s="337"/>
      <c r="F4" t="s" s="200">
        <v>133</v>
      </c>
      <c r="G4" s="201"/>
      <c r="H4" s="202"/>
      <c r="I4" t="s" s="105">
        <f>IF(L1&gt;0,((1-L1)*I3),"0")</f>
        <v>40</v>
      </c>
      <c r="J4" t="s" s="122">
        <v>39</v>
      </c>
      <c r="K4" s="123"/>
      <c r="L4" t="s" s="338">
        <f>IF(L1&gt;0,((1-L1)*L3),"0")</f>
        <v>40</v>
      </c>
      <c r="M4" s="339"/>
      <c r="N4" s="327"/>
      <c r="O4" s="328"/>
    </row>
    <row r="5" s="193" customFormat="1" ht="24.75" customHeight="1">
      <c r="A5" t="s" s="133">
        <v>41</v>
      </c>
      <c r="B5" s="134"/>
      <c r="C5" s="134"/>
      <c r="D5" s="134"/>
      <c r="E5" s="134"/>
      <c r="F5" s="136"/>
      <c r="G5" s="138"/>
      <c r="H5" s="138"/>
      <c r="I5" s="340"/>
      <c r="J5" s="341"/>
      <c r="K5" s="341"/>
      <c r="L5" s="341"/>
    </row>
    <row r="6" s="193" customFormat="1" ht="49.5" customHeight="1">
      <c r="A6" t="s" s="142">
        <v>4</v>
      </c>
      <c r="B6" t="s" s="142">
        <v>524</v>
      </c>
      <c r="C6" t="s" s="142">
        <v>48</v>
      </c>
      <c r="D6" t="s" s="142">
        <v>49</v>
      </c>
      <c r="E6" t="s" s="143">
        <v>525</v>
      </c>
      <c r="F6" t="s" s="144">
        <v>526</v>
      </c>
      <c r="G6" t="s" s="145">
        <v>59</v>
      </c>
      <c r="H6" t="s" s="145">
        <v>60</v>
      </c>
      <c r="I6" s="342"/>
      <c r="J6" s="343"/>
      <c r="K6" s="343"/>
      <c r="L6" s="343"/>
    </row>
    <row r="7" s="193" customFormat="1" ht="30.75" customHeight="1">
      <c r="A7" s="150"/>
      <c r="B7" s="150"/>
      <c r="C7" s="150"/>
      <c r="D7" s="150"/>
      <c r="E7" s="151"/>
      <c r="F7" s="152"/>
      <c r="G7" s="153"/>
      <c r="H7" s="153"/>
      <c r="I7" s="342"/>
      <c r="J7" s="343"/>
      <c r="K7" s="343"/>
      <c r="L7" s="343"/>
    </row>
    <row r="8" s="193" customFormat="1" ht="15" customHeight="1">
      <c r="A8" t="s" s="254">
        <v>527</v>
      </c>
      <c r="B8" t="s" s="344">
        <v>528</v>
      </c>
      <c r="C8" s="345">
        <f>D8/1.2</f>
        <v>88.6666666666667</v>
      </c>
      <c r="D8" s="345">
        <v>106.4</v>
      </c>
      <c r="E8" t="s" s="346">
        <v>64</v>
      </c>
      <c r="F8" s="164"/>
      <c r="G8" t="s" s="165">
        <f>IF(F8="","",F8*C8)</f>
      </c>
      <c r="H8" t="s" s="165">
        <f>IF(F8="","",F8*D8)</f>
      </c>
      <c r="I8" s="347"/>
      <c r="J8" s="188"/>
      <c r="K8" s="188"/>
      <c r="L8" s="188"/>
      <c r="M8" s="186">
        <v>1</v>
      </c>
    </row>
    <row r="9" s="193" customFormat="1" ht="15" customHeight="1">
      <c r="A9" t="s" s="254">
        <v>529</v>
      </c>
      <c r="B9" t="s" s="344">
        <v>528</v>
      </c>
      <c r="C9" s="345">
        <f>D9/1.2</f>
        <v>98.1666666666667</v>
      </c>
      <c r="D9" s="345">
        <v>117.8</v>
      </c>
      <c r="E9" t="s" s="346">
        <v>64</v>
      </c>
      <c r="F9" s="164"/>
      <c r="G9" t="s" s="165">
        <f>IF(F9="","",F9*C9)</f>
      </c>
      <c r="H9" t="s" s="165">
        <f>IF(F9="","",F9*D9)</f>
      </c>
      <c r="I9" s="347"/>
      <c r="J9" s="188"/>
      <c r="K9" s="188"/>
      <c r="L9" s="188"/>
      <c r="M9" s="186">
        <v>2</v>
      </c>
    </row>
    <row r="10" s="193" customFormat="1" ht="15" customHeight="1">
      <c r="A10" t="s" s="254">
        <v>530</v>
      </c>
      <c r="B10" t="s" s="344">
        <v>528</v>
      </c>
      <c r="C10" s="345">
        <f>D10/1.2</f>
        <v>88.6666666666667</v>
      </c>
      <c r="D10" s="345">
        <v>106.4</v>
      </c>
      <c r="E10" t="s" s="346">
        <v>64</v>
      </c>
      <c r="F10" s="164"/>
      <c r="G10" t="s" s="165">
        <f>IF(F10="","",F10*C10)</f>
      </c>
      <c r="H10" t="s" s="165">
        <f>IF(F10="","",F10*D10)</f>
      </c>
      <c r="I10" s="347"/>
      <c r="J10" s="188"/>
      <c r="K10" s="188"/>
      <c r="L10" s="188"/>
      <c r="M10" s="186">
        <v>3</v>
      </c>
    </row>
    <row r="11" s="193" customFormat="1" ht="15" customHeight="1">
      <c r="A11" t="s" s="254">
        <v>531</v>
      </c>
      <c r="B11" t="s" s="344">
        <v>528</v>
      </c>
      <c r="C11" s="345">
        <f>D11/1.2</f>
        <v>98.1666666666667</v>
      </c>
      <c r="D11" s="345">
        <v>117.8</v>
      </c>
      <c r="E11" t="s" s="346">
        <v>64</v>
      </c>
      <c r="F11" s="164"/>
      <c r="G11" t="s" s="165">
        <f>IF(F11="","",F11*C11)</f>
      </c>
      <c r="H11" t="s" s="165">
        <f>IF(F11="","",F11*D11)</f>
      </c>
      <c r="I11" s="347"/>
      <c r="J11" s="188"/>
      <c r="K11" s="188"/>
      <c r="L11" s="188"/>
      <c r="M11" s="186">
        <v>4</v>
      </c>
    </row>
    <row r="12" s="193" customFormat="1" ht="15" customHeight="1">
      <c r="A12" t="s" s="254">
        <v>532</v>
      </c>
      <c r="B12" t="s" s="344">
        <v>528</v>
      </c>
      <c r="C12" s="345">
        <f>D12/1.2</f>
        <v>85.5</v>
      </c>
      <c r="D12" s="345">
        <v>102.6</v>
      </c>
      <c r="E12" t="s" s="346">
        <v>64</v>
      </c>
      <c r="F12" s="164"/>
      <c r="G12" t="s" s="165">
        <f>IF(F12="","",F12*C12)</f>
      </c>
      <c r="H12" t="s" s="165">
        <f>IF(F12="","",F12*D12)</f>
      </c>
      <c r="I12" s="347"/>
      <c r="J12" s="188"/>
      <c r="K12" s="188"/>
      <c r="L12" s="188"/>
      <c r="M12" s="186">
        <v>5</v>
      </c>
    </row>
    <row r="13" s="193" customFormat="1" ht="15" customHeight="1">
      <c r="A13" t="s" s="254">
        <v>533</v>
      </c>
      <c r="B13" t="s" s="344">
        <v>528</v>
      </c>
      <c r="C13" s="345">
        <f>D13/1.2</f>
        <v>76</v>
      </c>
      <c r="D13" s="345">
        <v>91.2</v>
      </c>
      <c r="E13" t="s" s="346">
        <v>64</v>
      </c>
      <c r="F13" s="164"/>
      <c r="G13" t="s" s="165">
        <f>IF(F13="","",F13*C13)</f>
      </c>
      <c r="H13" t="s" s="165">
        <f>IF(F13="","",F13*D13)</f>
      </c>
      <c r="I13" s="347"/>
      <c r="J13" s="188"/>
      <c r="K13" s="188"/>
      <c r="L13" s="188"/>
      <c r="M13" s="186">
        <v>6</v>
      </c>
    </row>
    <row r="14" s="193" customFormat="1" ht="15" customHeight="1">
      <c r="A14" t="s" s="348">
        <v>534</v>
      </c>
      <c r="B14" t="s" s="349">
        <v>528</v>
      </c>
      <c r="C14" s="350">
        <f>D14/1.2</f>
        <v>71.25</v>
      </c>
      <c r="D14" s="350">
        <v>85.5</v>
      </c>
      <c r="E14" t="s" s="351">
        <v>64</v>
      </c>
      <c r="F14" s="164"/>
      <c r="G14" t="s" s="165">
        <f>IF(F14="","",F14*C14)</f>
      </c>
      <c r="H14" t="s" s="165">
        <f>IF(F14="","",F14*D14)</f>
      </c>
      <c r="I14" s="347"/>
      <c r="J14" s="188"/>
      <c r="K14" s="188"/>
      <c r="L14" s="188"/>
      <c r="M14" s="186">
        <v>7</v>
      </c>
    </row>
    <row r="15" s="193" customFormat="1" ht="15" customHeight="1">
      <c r="A15" s="352"/>
      <c r="B15" s="353"/>
      <c r="C15" s="354"/>
      <c r="D15" s="354"/>
      <c r="E15" s="355"/>
      <c r="F15" s="185"/>
      <c r="G15" s="183"/>
      <c r="H15" s="183"/>
      <c r="I15" s="188"/>
      <c r="J15" s="188"/>
      <c r="K15" s="188"/>
      <c r="L15" s="188"/>
      <c r="M15" s="186">
        <v>8</v>
      </c>
    </row>
    <row r="16" s="193" customFormat="1" ht="15" customHeight="1">
      <c r="A16" s="356"/>
      <c r="B16" s="189"/>
      <c r="C16" s="188"/>
      <c r="D16" s="188"/>
      <c r="E16" s="357"/>
      <c r="F16" s="189"/>
      <c r="G16" s="188"/>
      <c r="H16" s="188"/>
      <c r="I16" s="188"/>
      <c r="J16" s="188"/>
      <c r="K16" s="188"/>
      <c r="L16" s="188"/>
      <c r="M16" s="186">
        <v>9</v>
      </c>
    </row>
    <row r="17" s="193" customFormat="1" ht="15" customHeight="1">
      <c r="A17" s="356"/>
      <c r="B17" s="189"/>
      <c r="C17" s="188"/>
      <c r="D17" s="188"/>
      <c r="E17" s="357"/>
      <c r="F17" s="189"/>
      <c r="G17" s="188"/>
      <c r="H17" s="188"/>
      <c r="I17" s="188"/>
      <c r="J17" s="188"/>
      <c r="K17" s="188"/>
      <c r="L17" s="188"/>
      <c r="M17" s="186">
        <v>10</v>
      </c>
    </row>
    <row r="18" s="193" customFormat="1" ht="15" customHeight="1">
      <c r="A18" s="356"/>
      <c r="B18" s="189"/>
      <c r="C18" s="188"/>
      <c r="D18" s="188"/>
      <c r="E18" s="357"/>
      <c r="F18" s="189"/>
      <c r="G18" s="188"/>
      <c r="H18" s="188"/>
      <c r="I18" s="188"/>
      <c r="J18" s="188"/>
      <c r="K18" s="188"/>
      <c r="L18" s="188"/>
      <c r="M18" s="186">
        <v>11</v>
      </c>
    </row>
    <row r="19" s="193" customFormat="1" ht="15" customHeight="1">
      <c r="A19" s="356"/>
      <c r="B19" s="189"/>
      <c r="C19" s="188"/>
      <c r="D19" s="188"/>
      <c r="E19" s="357"/>
      <c r="F19" s="189"/>
      <c r="G19" s="188"/>
      <c r="H19" s="188"/>
      <c r="I19" s="188"/>
      <c r="J19" s="188"/>
      <c r="K19" s="188"/>
      <c r="L19" s="188"/>
      <c r="M19" s="186">
        <v>12</v>
      </c>
    </row>
    <row r="20" s="193" customFormat="1" ht="15" customHeight="1">
      <c r="A20" s="356"/>
      <c r="B20" s="189"/>
      <c r="C20" s="188"/>
      <c r="D20" s="188"/>
      <c r="E20" s="357"/>
      <c r="F20" s="189"/>
      <c r="G20" s="188"/>
      <c r="H20" s="188"/>
      <c r="I20" s="188"/>
      <c r="J20" s="188"/>
      <c r="K20" s="188"/>
      <c r="L20" s="188"/>
      <c r="M20" s="186">
        <v>13</v>
      </c>
    </row>
    <row r="21" s="193" customFormat="1" ht="15" customHeight="1">
      <c r="A21" s="356"/>
      <c r="B21" s="189"/>
      <c r="C21" s="188"/>
      <c r="D21" s="188"/>
      <c r="E21" s="357"/>
      <c r="F21" s="189"/>
      <c r="G21" s="188"/>
      <c r="H21" s="188"/>
      <c r="I21" s="188"/>
      <c r="J21" s="188"/>
      <c r="K21" s="188"/>
      <c r="L21" s="188"/>
      <c r="M21" s="186">
        <v>14</v>
      </c>
    </row>
    <row r="22" s="193" customFormat="1" ht="15" customHeight="1">
      <c r="A22" s="356"/>
      <c r="B22" s="189"/>
      <c r="C22" s="188"/>
      <c r="D22" s="188"/>
      <c r="E22" s="357"/>
      <c r="F22" s="189"/>
      <c r="G22" s="188"/>
      <c r="H22" s="188"/>
      <c r="I22" s="188"/>
      <c r="J22" s="188"/>
      <c r="K22" s="188"/>
      <c r="L22" s="188"/>
      <c r="M22" s="186">
        <v>15</v>
      </c>
    </row>
    <row r="23" s="193" customFormat="1" ht="15" customHeight="1">
      <c r="A23" s="356"/>
      <c r="B23" s="189"/>
      <c r="C23" s="188"/>
      <c r="D23" s="188"/>
      <c r="E23" s="357"/>
      <c r="F23" s="189"/>
      <c r="G23" s="188"/>
      <c r="H23" s="188"/>
      <c r="I23" s="188"/>
      <c r="J23" s="188"/>
      <c r="K23" s="188"/>
      <c r="L23" s="188"/>
      <c r="M23" s="186">
        <v>16</v>
      </c>
    </row>
    <row r="24" s="193" customFormat="1" ht="15" customHeight="1">
      <c r="A24" s="356"/>
      <c r="B24" s="189"/>
      <c r="C24" s="188"/>
      <c r="D24" s="188"/>
      <c r="E24" s="357"/>
      <c r="F24" s="189"/>
      <c r="G24" s="188"/>
      <c r="H24" s="188"/>
      <c r="I24" s="188"/>
      <c r="J24" s="188"/>
      <c r="K24" s="188"/>
      <c r="L24" s="188"/>
      <c r="M24" s="186">
        <v>17</v>
      </c>
    </row>
    <row r="25" s="193" customFormat="1" ht="15" customHeight="1">
      <c r="A25" s="356"/>
      <c r="B25" s="189"/>
      <c r="C25" s="188"/>
      <c r="D25" s="188"/>
      <c r="E25" s="357"/>
      <c r="F25" s="189"/>
      <c r="G25" s="188"/>
      <c r="H25" s="188"/>
      <c r="I25" s="188"/>
      <c r="J25" s="188"/>
      <c r="K25" s="188"/>
      <c r="L25" s="188"/>
      <c r="M25" s="186">
        <v>18</v>
      </c>
    </row>
    <row r="26" s="193" customFormat="1" ht="15" customHeight="1">
      <c r="A26" s="356"/>
      <c r="B26" s="189"/>
      <c r="C26" s="188"/>
      <c r="D26" s="188"/>
      <c r="E26" s="357"/>
      <c r="F26" s="189"/>
      <c r="G26" s="188"/>
      <c r="H26" s="188"/>
      <c r="I26" s="188"/>
      <c r="J26" s="188"/>
      <c r="K26" s="188"/>
      <c r="L26" s="188"/>
      <c r="M26" s="186">
        <v>19</v>
      </c>
    </row>
    <row r="27" s="193" customFormat="1" ht="15" customHeight="1">
      <c r="A27" s="356"/>
      <c r="B27" s="189"/>
      <c r="C27" s="188"/>
      <c r="D27" s="188"/>
      <c r="E27" s="357"/>
      <c r="F27" s="189"/>
      <c r="G27" s="188"/>
      <c r="H27" s="188"/>
      <c r="I27" s="188"/>
      <c r="J27" s="188"/>
      <c r="K27" s="188"/>
      <c r="L27" s="188"/>
      <c r="M27" s="186">
        <v>20</v>
      </c>
    </row>
    <row r="28" s="193" customFormat="1" ht="15" customHeight="1">
      <c r="A28" s="356"/>
      <c r="B28" s="189"/>
      <c r="C28" s="188"/>
      <c r="D28" s="188"/>
      <c r="E28" s="357"/>
      <c r="F28" s="189"/>
      <c r="G28" s="188"/>
      <c r="H28" s="188"/>
      <c r="I28" s="188"/>
      <c r="J28" s="188"/>
      <c r="K28" s="188"/>
      <c r="L28" s="188"/>
      <c r="M28" s="186">
        <v>21</v>
      </c>
    </row>
    <row r="29" s="193" customFormat="1" ht="15" customHeight="1">
      <c r="A29" s="356"/>
      <c r="B29" s="189"/>
      <c r="C29" s="188"/>
      <c r="D29" s="188"/>
      <c r="E29" s="357"/>
      <c r="F29" s="189"/>
      <c r="G29" s="188"/>
      <c r="H29" s="188"/>
      <c r="I29" s="188"/>
      <c r="J29" s="188"/>
      <c r="K29" s="188"/>
      <c r="L29" s="188"/>
      <c r="M29" s="186">
        <v>22</v>
      </c>
    </row>
    <row r="30" s="193" customFormat="1" ht="15" customHeight="1">
      <c r="A30" s="356"/>
      <c r="B30" s="189"/>
      <c r="C30" s="188"/>
      <c r="D30" s="188"/>
      <c r="E30" s="357"/>
      <c r="F30" s="189"/>
      <c r="G30" s="188"/>
      <c r="H30" s="188"/>
      <c r="I30" s="188"/>
      <c r="J30" s="188"/>
      <c r="K30" s="188"/>
      <c r="L30" s="188"/>
      <c r="M30" s="186">
        <v>23</v>
      </c>
    </row>
    <row r="31" s="193" customFormat="1" ht="15" customHeight="1">
      <c r="A31" s="356"/>
      <c r="B31" s="189"/>
      <c r="C31" s="188"/>
      <c r="D31" s="188"/>
      <c r="E31" s="357"/>
      <c r="F31" s="189"/>
      <c r="G31" s="188"/>
      <c r="H31" s="188"/>
      <c r="I31" s="188"/>
      <c r="J31" s="188"/>
      <c r="K31" s="188"/>
      <c r="L31" s="188"/>
      <c r="M31" s="186">
        <v>24</v>
      </c>
    </row>
    <row r="32" s="193" customFormat="1" ht="15" customHeight="1">
      <c r="A32" s="356"/>
      <c r="B32" s="189"/>
      <c r="C32" s="188"/>
      <c r="D32" s="188"/>
      <c r="E32" s="357"/>
      <c r="F32" s="189"/>
      <c r="G32" s="188"/>
      <c r="H32" s="188"/>
      <c r="I32" s="188"/>
      <c r="J32" s="188"/>
      <c r="K32" s="188"/>
      <c r="L32" s="188"/>
      <c r="M32" s="186">
        <v>25</v>
      </c>
    </row>
    <row r="33" s="193" customFormat="1" ht="15" customHeight="1">
      <c r="A33" s="356"/>
      <c r="B33" s="189"/>
      <c r="C33" s="188"/>
      <c r="D33" s="188"/>
      <c r="E33" s="357"/>
      <c r="F33" s="189"/>
      <c r="G33" s="188"/>
      <c r="H33" s="188"/>
      <c r="I33" s="188"/>
      <c r="J33" s="188"/>
      <c r="K33" s="188"/>
      <c r="L33" s="188"/>
      <c r="M33" s="186">
        <v>26</v>
      </c>
    </row>
    <row r="34" s="193" customFormat="1" ht="15" customHeight="1">
      <c r="A34" s="356"/>
      <c r="B34" s="189"/>
      <c r="C34" s="188"/>
      <c r="D34" s="188"/>
      <c r="E34" s="357"/>
      <c r="F34" s="189"/>
      <c r="G34" s="188"/>
      <c r="H34" s="188"/>
      <c r="I34" s="188"/>
      <c r="J34" s="188"/>
      <c r="K34" s="188"/>
      <c r="L34" s="188"/>
      <c r="M34" s="186">
        <v>27</v>
      </c>
    </row>
    <row r="35" s="193" customFormat="1" ht="15" customHeight="1">
      <c r="A35" s="356"/>
      <c r="B35" s="189"/>
      <c r="C35" s="188"/>
      <c r="D35" s="188"/>
      <c r="E35" s="357"/>
      <c r="F35" s="189"/>
      <c r="G35" s="188"/>
      <c r="H35" s="188"/>
      <c r="I35" s="188"/>
      <c r="J35" s="188"/>
      <c r="K35" s="188"/>
      <c r="L35" s="188"/>
      <c r="M35" s="186">
        <v>28</v>
      </c>
    </row>
    <row r="36" s="193" customFormat="1" ht="15" customHeight="1">
      <c r="A36" s="356"/>
      <c r="B36" s="189"/>
      <c r="C36" s="188"/>
      <c r="D36" s="188"/>
      <c r="E36" s="357"/>
      <c r="F36" s="189"/>
      <c r="G36" s="188"/>
      <c r="H36" s="188"/>
      <c r="I36" s="188"/>
      <c r="J36" s="188"/>
      <c r="K36" s="188"/>
      <c r="L36" s="188"/>
      <c r="M36" s="186">
        <v>29</v>
      </c>
    </row>
    <row r="37" s="193" customFormat="1" ht="15" customHeight="1">
      <c r="A37" s="356"/>
      <c r="B37" s="189"/>
      <c r="C37" s="188"/>
      <c r="D37" s="188"/>
      <c r="E37" s="357"/>
      <c r="F37" s="189"/>
      <c r="G37" s="188"/>
      <c r="H37" s="188"/>
      <c r="I37" s="188"/>
      <c r="J37" s="188"/>
      <c r="K37" s="188"/>
      <c r="L37" s="188"/>
      <c r="M37" s="186">
        <v>30</v>
      </c>
    </row>
    <row r="38" s="193" customFormat="1" ht="15" customHeight="1">
      <c r="A38" s="356"/>
      <c r="B38" s="189"/>
      <c r="C38" s="188"/>
      <c r="D38" s="188"/>
      <c r="E38" s="357"/>
      <c r="F38" s="189"/>
      <c r="G38" s="188"/>
      <c r="H38" s="188"/>
      <c r="I38" s="188"/>
      <c r="J38" s="188"/>
      <c r="K38" s="188"/>
      <c r="L38" s="188"/>
      <c r="M38" s="186">
        <v>31</v>
      </c>
    </row>
    <row r="39" s="193" customFormat="1" ht="15" customHeight="1">
      <c r="A39" s="356"/>
      <c r="B39" s="189"/>
      <c r="C39" s="188"/>
      <c r="D39" s="188"/>
      <c r="E39" s="357"/>
      <c r="F39" s="189"/>
      <c r="G39" s="188"/>
      <c r="H39" s="188"/>
      <c r="I39" s="188"/>
      <c r="J39" s="188"/>
      <c r="K39" s="188"/>
      <c r="L39" s="188"/>
      <c r="M39" s="186">
        <v>32</v>
      </c>
    </row>
    <row r="40" s="193" customFormat="1" ht="15" customHeight="1">
      <c r="A40" s="356"/>
      <c r="B40" s="189"/>
      <c r="C40" s="188"/>
      <c r="D40" s="188"/>
      <c r="E40" s="357"/>
      <c r="F40" s="189"/>
      <c r="G40" s="188"/>
      <c r="H40" s="188"/>
      <c r="I40" s="188"/>
      <c r="J40" s="188"/>
      <c r="K40" s="188"/>
      <c r="L40" s="188"/>
      <c r="M40" s="186">
        <v>33</v>
      </c>
    </row>
    <row r="41" s="193" customFormat="1" ht="15" customHeight="1">
      <c r="A41" s="356"/>
      <c r="B41" s="189"/>
      <c r="C41" s="188"/>
      <c r="D41" s="188"/>
      <c r="E41" s="357"/>
      <c r="F41" s="189"/>
      <c r="G41" s="188"/>
      <c r="H41" s="188"/>
      <c r="I41" s="188"/>
      <c r="J41" s="188"/>
      <c r="K41" s="188"/>
      <c r="L41" s="188"/>
      <c r="M41" s="186">
        <v>34</v>
      </c>
    </row>
    <row r="42" s="193" customFormat="1" ht="15" customHeight="1">
      <c r="A42" s="356"/>
      <c r="B42" s="189"/>
      <c r="C42" s="188"/>
      <c r="D42" s="188"/>
      <c r="E42" s="357"/>
      <c r="F42" s="189"/>
      <c r="G42" s="188"/>
      <c r="H42" s="188"/>
      <c r="I42" s="188"/>
      <c r="J42" s="188"/>
      <c r="K42" s="188"/>
      <c r="L42" s="188"/>
      <c r="M42" s="186">
        <v>35</v>
      </c>
    </row>
    <row r="43" s="193" customFormat="1" ht="15" customHeight="1">
      <c r="A43" s="356"/>
      <c r="B43" s="189"/>
      <c r="C43" s="188"/>
      <c r="D43" s="188"/>
      <c r="E43" s="357"/>
      <c r="F43" s="189"/>
      <c r="G43" s="188"/>
      <c r="H43" s="188"/>
      <c r="I43" s="188"/>
      <c r="J43" s="188"/>
      <c r="K43" s="188"/>
      <c r="L43" s="188"/>
      <c r="M43" s="186">
        <v>36</v>
      </c>
    </row>
    <row r="44" s="193" customFormat="1" ht="15" customHeight="1">
      <c r="A44" s="356"/>
      <c r="B44" s="189"/>
      <c r="C44" s="188"/>
      <c r="D44" s="188"/>
      <c r="E44" s="357"/>
      <c r="F44" s="189"/>
      <c r="G44" s="188"/>
      <c r="H44" s="188"/>
      <c r="I44" s="188"/>
      <c r="J44" s="188"/>
      <c r="K44" s="188"/>
      <c r="L44" s="188"/>
      <c r="M44" s="186">
        <v>37</v>
      </c>
    </row>
    <row r="45" s="193" customFormat="1" ht="15" customHeight="1">
      <c r="A45" s="356"/>
      <c r="B45" s="189"/>
      <c r="C45" s="188"/>
      <c r="D45" s="188"/>
      <c r="E45" s="357"/>
      <c r="F45" s="189"/>
      <c r="G45" s="188"/>
      <c r="H45" s="188"/>
      <c r="I45" s="188"/>
      <c r="J45" s="188"/>
      <c r="K45" s="188"/>
      <c r="L45" s="188"/>
      <c r="M45" s="186">
        <v>38</v>
      </c>
    </row>
    <row r="46" s="193" customFormat="1" ht="15" customHeight="1">
      <c r="A46" s="356"/>
      <c r="B46" s="189"/>
      <c r="C46" s="188"/>
      <c r="D46" s="188"/>
      <c r="E46" s="357"/>
      <c r="F46" s="189"/>
      <c r="G46" s="188"/>
      <c r="H46" s="188"/>
      <c r="I46" s="188"/>
      <c r="J46" s="188"/>
      <c r="K46" s="188"/>
      <c r="L46" s="188"/>
      <c r="M46" s="186">
        <v>39</v>
      </c>
    </row>
    <row r="47" s="193" customFormat="1" ht="15" customHeight="1">
      <c r="A47" s="356"/>
      <c r="B47" s="189"/>
      <c r="C47" s="188"/>
      <c r="D47" s="188"/>
      <c r="E47" s="357"/>
      <c r="F47" s="189"/>
      <c r="G47" s="188"/>
      <c r="H47" s="188"/>
      <c r="I47" s="188"/>
      <c r="J47" s="188"/>
      <c r="K47" s="188"/>
      <c r="L47" s="188"/>
      <c r="M47" s="186">
        <v>40</v>
      </c>
    </row>
    <row r="48" s="193" customFormat="1" ht="15" customHeight="1">
      <c r="A48" s="356"/>
      <c r="B48" s="189"/>
      <c r="C48" s="188"/>
      <c r="D48" s="188"/>
      <c r="E48" s="357"/>
      <c r="F48" s="189"/>
      <c r="G48" s="188"/>
      <c r="H48" s="188"/>
      <c r="I48" s="188"/>
      <c r="J48" s="188"/>
      <c r="K48" s="188"/>
      <c r="L48" s="188"/>
      <c r="M48" s="186">
        <v>41</v>
      </c>
    </row>
    <row r="49" s="193" customFormat="1" ht="15" customHeight="1">
      <c r="A49" s="356"/>
      <c r="B49" s="189"/>
      <c r="C49" s="188"/>
      <c r="D49" s="188"/>
      <c r="E49" s="357"/>
      <c r="F49" s="189"/>
      <c r="G49" s="188"/>
      <c r="H49" s="188"/>
      <c r="I49" s="188"/>
      <c r="J49" s="188"/>
      <c r="K49" s="188"/>
      <c r="L49" s="188"/>
      <c r="M49" s="186">
        <v>42</v>
      </c>
    </row>
    <row r="50" s="193" customFormat="1" ht="15" customHeight="1">
      <c r="A50" s="356"/>
      <c r="B50" s="189"/>
      <c r="C50" s="188"/>
      <c r="D50" s="188"/>
      <c r="E50" s="357"/>
      <c r="F50" s="189"/>
      <c r="G50" s="188"/>
      <c r="H50" s="188"/>
      <c r="I50" s="188"/>
      <c r="J50" s="188"/>
      <c r="K50" s="188"/>
      <c r="L50" s="188"/>
      <c r="M50" s="186">
        <v>43</v>
      </c>
    </row>
    <row r="51" s="193" customFormat="1" ht="15" customHeight="1">
      <c r="A51" s="356"/>
      <c r="B51" s="189"/>
      <c r="C51" s="188"/>
      <c r="D51" s="188"/>
      <c r="E51" s="357"/>
      <c r="F51" s="189"/>
      <c r="G51" s="188"/>
      <c r="H51" s="188"/>
      <c r="I51" s="188"/>
      <c r="J51" s="188"/>
      <c r="K51" s="188"/>
      <c r="L51" s="188"/>
      <c r="M51" s="186">
        <v>44</v>
      </c>
    </row>
    <row r="52" s="193" customFormat="1" ht="15" customHeight="1">
      <c r="A52" s="356"/>
      <c r="B52" s="189"/>
      <c r="C52" s="188"/>
      <c r="D52" s="188"/>
      <c r="E52" s="357"/>
      <c r="F52" s="189"/>
      <c r="G52" s="188"/>
      <c r="H52" s="188"/>
      <c r="I52" s="188"/>
      <c r="J52" s="188"/>
      <c r="K52" s="188"/>
      <c r="L52" s="188"/>
      <c r="M52" s="186">
        <v>45</v>
      </c>
    </row>
    <row r="53" s="193" customFormat="1" ht="15" customHeight="1">
      <c r="A53" s="356"/>
      <c r="B53" s="189"/>
      <c r="C53" s="188"/>
      <c r="D53" s="188"/>
      <c r="E53" s="357"/>
      <c r="F53" s="189"/>
      <c r="G53" s="188"/>
      <c r="H53" s="188"/>
      <c r="I53" s="188"/>
      <c r="J53" s="188"/>
      <c r="K53" s="188"/>
      <c r="L53" s="188"/>
      <c r="M53" s="186">
        <v>46</v>
      </c>
    </row>
    <row r="54" s="193" customFormat="1" ht="15" customHeight="1">
      <c r="A54" s="356"/>
      <c r="B54" s="189"/>
      <c r="C54" s="188"/>
      <c r="D54" s="188"/>
      <c r="E54" s="357"/>
      <c r="F54" s="189"/>
      <c r="G54" s="188"/>
      <c r="H54" s="188"/>
      <c r="I54" s="188"/>
      <c r="J54" s="188"/>
      <c r="K54" s="188"/>
      <c r="L54" s="188"/>
      <c r="M54" s="186">
        <v>47</v>
      </c>
    </row>
    <row r="55" s="193" customFormat="1" ht="15" customHeight="1">
      <c r="A55" s="356"/>
      <c r="B55" s="189"/>
      <c r="C55" s="188"/>
      <c r="D55" s="188"/>
      <c r="E55" s="357"/>
      <c r="F55" s="189"/>
      <c r="G55" s="188"/>
      <c r="H55" s="188"/>
      <c r="I55" s="188"/>
      <c r="J55" s="188"/>
      <c r="K55" s="188"/>
      <c r="L55" s="188"/>
      <c r="M55" s="186">
        <v>48</v>
      </c>
    </row>
    <row r="56" s="193" customFormat="1" ht="15" customHeight="1">
      <c r="A56" s="356"/>
      <c r="B56" s="189"/>
      <c r="C56" s="188"/>
      <c r="D56" s="188"/>
      <c r="E56" s="357"/>
      <c r="F56" s="189"/>
      <c r="G56" s="188"/>
      <c r="H56" s="188"/>
      <c r="I56" s="188"/>
      <c r="J56" s="188"/>
      <c r="K56" s="188"/>
      <c r="L56" s="188"/>
      <c r="M56" s="186">
        <v>49</v>
      </c>
    </row>
    <row r="57" s="193" customFormat="1" ht="15" customHeight="1">
      <c r="A57" s="356"/>
      <c r="B57" s="189"/>
      <c r="C57" s="188"/>
      <c r="D57" s="188"/>
      <c r="E57" s="357"/>
      <c r="F57" s="189"/>
      <c r="G57" s="188"/>
      <c r="H57" s="188"/>
      <c r="I57" s="188"/>
      <c r="J57" s="188"/>
      <c r="K57" s="188"/>
      <c r="L57" s="188"/>
      <c r="M57" s="186">
        <v>50</v>
      </c>
    </row>
    <row r="58" s="193" customFormat="1" ht="15" customHeight="1">
      <c r="A58" s="356"/>
      <c r="B58" s="189"/>
      <c r="C58" s="188"/>
      <c r="D58" s="188"/>
      <c r="E58" s="357"/>
      <c r="F58" s="189"/>
      <c r="G58" s="188"/>
      <c r="H58" s="188"/>
      <c r="I58" s="188"/>
      <c r="J58" s="188"/>
      <c r="K58" s="188"/>
      <c r="L58" s="188"/>
      <c r="M58" s="186">
        <v>51</v>
      </c>
    </row>
    <row r="59" s="193" customFormat="1" ht="15" customHeight="1">
      <c r="A59" s="356"/>
      <c r="B59" s="189"/>
      <c r="C59" s="188"/>
      <c r="D59" s="188"/>
      <c r="E59" s="357"/>
      <c r="F59" s="189"/>
      <c r="G59" s="188"/>
      <c r="H59" s="188"/>
      <c r="I59" s="188"/>
      <c r="J59" s="188"/>
      <c r="K59" s="188"/>
      <c r="L59" s="188"/>
      <c r="M59" s="186">
        <v>52</v>
      </c>
    </row>
    <row r="60" s="193" customFormat="1" ht="15" customHeight="1">
      <c r="A60" s="356"/>
      <c r="B60" s="189"/>
      <c r="C60" s="188"/>
      <c r="D60" s="188"/>
      <c r="E60" s="357"/>
      <c r="F60" s="189"/>
      <c r="G60" s="188"/>
      <c r="H60" s="188"/>
      <c r="I60" s="188"/>
      <c r="J60" s="188"/>
      <c r="K60" s="188"/>
      <c r="L60" s="188"/>
      <c r="M60" s="186">
        <v>53</v>
      </c>
    </row>
    <row r="61" s="193" customFormat="1" ht="15" customHeight="1">
      <c r="A61" s="356"/>
      <c r="B61" s="189"/>
      <c r="C61" s="188"/>
      <c r="D61" s="188"/>
      <c r="E61" s="357"/>
      <c r="F61" s="189"/>
      <c r="G61" s="188"/>
      <c r="H61" s="188"/>
      <c r="I61" s="188"/>
      <c r="J61" s="188"/>
      <c r="K61" s="188"/>
      <c r="L61" s="188"/>
      <c r="M61" s="186">
        <v>54</v>
      </c>
    </row>
    <row r="62" s="193" customFormat="1" ht="15" customHeight="1">
      <c r="A62" s="356"/>
      <c r="B62" s="189"/>
      <c r="C62" s="188"/>
      <c r="D62" s="188"/>
      <c r="E62" s="357"/>
      <c r="F62" s="189"/>
      <c r="G62" s="188"/>
      <c r="H62" s="188"/>
      <c r="I62" s="188"/>
      <c r="J62" s="188"/>
      <c r="K62" s="188"/>
      <c r="L62" s="188"/>
      <c r="M62" s="186">
        <v>55</v>
      </c>
    </row>
    <row r="63" s="193" customFormat="1" ht="15" customHeight="1">
      <c r="A63" s="356"/>
      <c r="B63" s="189"/>
      <c r="C63" s="188"/>
      <c r="D63" s="188"/>
      <c r="E63" s="357"/>
      <c r="F63" s="189"/>
      <c r="G63" s="188"/>
      <c r="H63" s="188"/>
      <c r="I63" s="188"/>
      <c r="J63" s="188"/>
      <c r="K63" s="188"/>
      <c r="L63" s="188"/>
      <c r="M63" s="186">
        <v>56</v>
      </c>
    </row>
    <row r="64" s="193" customFormat="1" ht="15" customHeight="1">
      <c r="A64" s="356"/>
      <c r="B64" s="189"/>
      <c r="C64" s="188"/>
      <c r="D64" s="188"/>
      <c r="E64" s="357"/>
      <c r="F64" s="189"/>
      <c r="G64" s="188"/>
      <c r="H64" s="188"/>
      <c r="I64" s="188"/>
      <c r="J64" s="188"/>
      <c r="K64" s="188"/>
      <c r="L64" s="188"/>
      <c r="M64" s="186">
        <v>57</v>
      </c>
    </row>
    <row r="65" s="193" customFormat="1" ht="15" customHeight="1">
      <c r="A65" s="356"/>
      <c r="B65" s="189"/>
      <c r="C65" s="188"/>
      <c r="D65" s="188"/>
      <c r="E65" s="357"/>
      <c r="F65" s="189"/>
      <c r="G65" s="188"/>
      <c r="H65" s="188"/>
      <c r="I65" s="188"/>
      <c r="J65" s="188"/>
      <c r="K65" s="188"/>
      <c r="L65" s="188"/>
      <c r="M65" s="186">
        <v>58</v>
      </c>
    </row>
    <row r="66" s="193" customFormat="1" ht="15" customHeight="1">
      <c r="A66" s="356"/>
      <c r="B66" s="189"/>
      <c r="C66" s="188"/>
      <c r="D66" s="188"/>
      <c r="E66" s="357"/>
      <c r="F66" s="189"/>
      <c r="G66" s="188"/>
      <c r="H66" s="188"/>
      <c r="I66" s="188"/>
      <c r="J66" s="188"/>
      <c r="K66" s="188"/>
      <c r="L66" s="188"/>
      <c r="M66" s="186">
        <v>59</v>
      </c>
    </row>
    <row r="67" s="193" customFormat="1" ht="15" customHeight="1">
      <c r="A67" s="356"/>
      <c r="B67" s="189"/>
      <c r="C67" s="188"/>
      <c r="D67" s="188"/>
      <c r="E67" s="357"/>
      <c r="F67" s="189"/>
      <c r="G67" s="188"/>
      <c r="H67" s="188"/>
      <c r="I67" s="188"/>
      <c r="J67" s="188"/>
      <c r="K67" s="188"/>
      <c r="L67" s="188"/>
      <c r="M67" s="186">
        <v>60</v>
      </c>
    </row>
    <row r="68" s="193" customFormat="1" ht="15" customHeight="1">
      <c r="A68" s="356"/>
      <c r="B68" s="189"/>
      <c r="C68" s="188"/>
      <c r="D68" s="188"/>
      <c r="E68" s="357"/>
      <c r="F68" s="189"/>
      <c r="G68" s="188"/>
      <c r="H68" s="188"/>
      <c r="I68" s="188"/>
      <c r="J68" s="188"/>
      <c r="K68" s="188"/>
      <c r="L68" s="188"/>
      <c r="M68" s="186">
        <v>61</v>
      </c>
    </row>
    <row r="69" s="193" customFormat="1" ht="15" customHeight="1">
      <c r="A69" s="356"/>
      <c r="B69" s="189"/>
      <c r="C69" s="188"/>
      <c r="D69" s="188"/>
      <c r="E69" s="357"/>
      <c r="F69" s="189"/>
      <c r="G69" s="188"/>
      <c r="H69" s="188"/>
      <c r="I69" s="188"/>
      <c r="J69" s="188"/>
      <c r="K69" s="188"/>
      <c r="L69" s="188"/>
      <c r="M69" s="186">
        <v>62</v>
      </c>
    </row>
    <row r="70" s="193" customFormat="1" ht="15" customHeight="1">
      <c r="A70" s="356"/>
      <c r="B70" s="189"/>
      <c r="C70" s="188"/>
      <c r="D70" s="188"/>
      <c r="E70" s="357"/>
      <c r="F70" s="189"/>
      <c r="G70" s="188"/>
      <c r="H70" s="188"/>
      <c r="I70" s="188"/>
      <c r="J70" s="188"/>
      <c r="K70" s="188"/>
      <c r="L70" s="188"/>
      <c r="M70" s="186">
        <v>63</v>
      </c>
    </row>
    <row r="71" s="193" customFormat="1" ht="15" customHeight="1">
      <c r="A71" s="356"/>
      <c r="B71" s="189"/>
      <c r="C71" s="188"/>
      <c r="D71" s="188"/>
      <c r="E71" s="357"/>
      <c r="F71" s="189"/>
      <c r="G71" s="188"/>
      <c r="H71" s="188"/>
      <c r="I71" s="188"/>
      <c r="J71" s="188"/>
      <c r="K71" s="188"/>
      <c r="L71" s="188"/>
      <c r="M71" s="186">
        <v>64</v>
      </c>
    </row>
    <row r="72" s="193" customFormat="1" ht="15" customHeight="1">
      <c r="A72" s="356"/>
      <c r="B72" s="189"/>
      <c r="C72" s="188"/>
      <c r="D72" s="188"/>
      <c r="E72" s="357"/>
      <c r="F72" s="189"/>
      <c r="G72" s="188"/>
      <c r="H72" s="188"/>
      <c r="I72" s="188"/>
      <c r="J72" s="188"/>
      <c r="K72" s="188"/>
      <c r="L72" s="188"/>
      <c r="M72" s="186">
        <v>65</v>
      </c>
    </row>
    <row r="73" s="193" customFormat="1" ht="15" customHeight="1">
      <c r="A73" s="356"/>
      <c r="B73" s="189"/>
      <c r="C73" s="188"/>
      <c r="D73" s="188"/>
      <c r="E73" s="357"/>
      <c r="F73" s="189"/>
      <c r="G73" s="188"/>
      <c r="H73" s="188"/>
      <c r="I73" s="188"/>
      <c r="J73" s="188"/>
      <c r="K73" s="188"/>
      <c r="L73" s="188"/>
      <c r="M73" s="186">
        <v>66</v>
      </c>
    </row>
    <row r="74" s="193" customFormat="1" ht="15" customHeight="1">
      <c r="A74" s="356"/>
      <c r="B74" s="189"/>
      <c r="C74" s="188"/>
      <c r="D74" s="188"/>
      <c r="E74" s="357"/>
      <c r="F74" s="189"/>
      <c r="G74" s="188"/>
      <c r="H74" s="188"/>
      <c r="I74" s="188"/>
      <c r="J74" s="188"/>
      <c r="K74" s="188"/>
      <c r="L74" s="188"/>
      <c r="M74" s="186">
        <v>67</v>
      </c>
    </row>
    <row r="75" s="193" customFormat="1" ht="15" customHeight="1">
      <c r="A75" s="356"/>
      <c r="B75" s="189"/>
      <c r="C75" s="188"/>
      <c r="D75" s="188"/>
      <c r="E75" s="357"/>
      <c r="F75" s="189"/>
      <c r="G75" s="188"/>
      <c r="H75" s="188"/>
      <c r="I75" s="188"/>
      <c r="J75" s="188"/>
      <c r="K75" s="188"/>
      <c r="L75" s="188"/>
      <c r="M75" s="186">
        <v>68</v>
      </c>
    </row>
    <row r="76" s="193" customFormat="1" ht="15" customHeight="1">
      <c r="A76" s="356"/>
      <c r="B76" s="189"/>
      <c r="C76" s="188"/>
      <c r="D76" s="188"/>
      <c r="E76" s="357"/>
      <c r="F76" s="189"/>
      <c r="G76" s="188"/>
      <c r="H76" s="188"/>
      <c r="I76" s="188"/>
      <c r="J76" s="188"/>
      <c r="K76" s="188"/>
      <c r="L76" s="188"/>
      <c r="M76" s="186">
        <v>69</v>
      </c>
    </row>
    <row r="77" s="193" customFormat="1" ht="15" customHeight="1">
      <c r="A77" s="356"/>
      <c r="B77" s="189"/>
      <c r="C77" s="188"/>
      <c r="D77" s="188"/>
      <c r="E77" s="357"/>
      <c r="F77" s="189"/>
      <c r="G77" s="188"/>
      <c r="H77" s="188"/>
      <c r="I77" s="188"/>
      <c r="J77" s="188"/>
      <c r="K77" s="188"/>
      <c r="L77" s="188"/>
      <c r="M77" s="186">
        <v>70</v>
      </c>
    </row>
    <row r="78" s="193" customFormat="1" ht="15" customHeight="1">
      <c r="A78" s="356"/>
      <c r="B78" s="189"/>
      <c r="C78" s="188"/>
      <c r="D78" s="188"/>
      <c r="E78" s="357"/>
      <c r="F78" s="189"/>
      <c r="G78" s="188"/>
      <c r="H78" s="188"/>
      <c r="I78" s="188"/>
      <c r="J78" s="188"/>
      <c r="K78" s="188"/>
      <c r="L78" s="188"/>
      <c r="M78" s="186">
        <v>71</v>
      </c>
    </row>
    <row r="79" s="193" customFormat="1" ht="15" customHeight="1">
      <c r="A79" s="356"/>
      <c r="B79" s="189"/>
      <c r="C79" s="188"/>
      <c r="D79" s="188"/>
      <c r="E79" s="357"/>
      <c r="F79" s="189"/>
      <c r="G79" s="188"/>
      <c r="H79" s="188"/>
      <c r="I79" s="188"/>
      <c r="J79" s="188"/>
      <c r="K79" s="188"/>
      <c r="L79" s="188"/>
      <c r="M79" s="186">
        <v>72</v>
      </c>
    </row>
    <row r="80" s="193" customFormat="1" ht="15" customHeight="1">
      <c r="A80" s="356"/>
      <c r="B80" s="189"/>
      <c r="C80" s="188"/>
      <c r="D80" s="188"/>
      <c r="E80" s="357"/>
      <c r="F80" s="189"/>
      <c r="G80" s="188"/>
      <c r="H80" s="188"/>
      <c r="I80" s="188"/>
      <c r="J80" s="188"/>
      <c r="K80" s="188"/>
      <c r="L80" s="188"/>
      <c r="M80" s="186">
        <v>73</v>
      </c>
    </row>
    <row r="81" s="193" customFormat="1" ht="15" customHeight="1">
      <c r="A81" s="356"/>
      <c r="B81" s="189"/>
      <c r="C81" s="188"/>
      <c r="D81" s="188"/>
      <c r="E81" s="357"/>
      <c r="F81" s="189"/>
      <c r="G81" s="188"/>
      <c r="H81" s="188"/>
      <c r="I81" s="188"/>
      <c r="J81" s="188"/>
      <c r="K81" s="188"/>
      <c r="L81" s="188"/>
      <c r="M81" s="186">
        <v>74</v>
      </c>
    </row>
    <row r="82" s="193" customFormat="1" ht="15" customHeight="1">
      <c r="A82" s="356"/>
      <c r="B82" s="189"/>
      <c r="C82" s="188"/>
      <c r="D82" s="188"/>
      <c r="E82" s="357"/>
      <c r="F82" s="189"/>
      <c r="G82" s="188"/>
      <c r="H82" s="188"/>
      <c r="I82" s="188"/>
      <c r="J82" s="188"/>
      <c r="K82" s="188"/>
      <c r="L82" s="188"/>
      <c r="M82" s="186">
        <v>75</v>
      </c>
    </row>
    <row r="83" s="193" customFormat="1" ht="15" customHeight="1">
      <c r="A83" s="356"/>
      <c r="B83" s="189"/>
      <c r="C83" s="188"/>
      <c r="D83" s="188"/>
      <c r="E83" s="357"/>
      <c r="F83" s="189"/>
      <c r="G83" s="188"/>
      <c r="H83" s="188"/>
      <c r="I83" s="188"/>
      <c r="J83" s="188"/>
      <c r="K83" s="188"/>
      <c r="L83" s="188"/>
      <c r="M83" s="186">
        <v>76</v>
      </c>
    </row>
    <row r="84" s="193" customFormat="1" ht="15" customHeight="1">
      <c r="A84" s="356"/>
      <c r="B84" s="189"/>
      <c r="C84" s="188"/>
      <c r="D84" s="188"/>
      <c r="E84" s="357"/>
      <c r="F84" s="189"/>
      <c r="G84" s="188"/>
      <c r="H84" s="188"/>
      <c r="I84" s="188"/>
      <c r="J84" s="188"/>
      <c r="K84" s="188"/>
      <c r="L84" s="188"/>
      <c r="M84" s="186">
        <v>77</v>
      </c>
    </row>
    <row r="85" s="193" customFormat="1" ht="15" customHeight="1">
      <c r="A85" s="356"/>
      <c r="B85" s="189"/>
      <c r="C85" s="188"/>
      <c r="D85" s="188"/>
      <c r="E85" s="357"/>
      <c r="F85" s="189"/>
      <c r="G85" s="188"/>
      <c r="H85" s="188"/>
      <c r="I85" s="188"/>
      <c r="J85" s="188"/>
      <c r="K85" s="188"/>
      <c r="L85" s="188"/>
      <c r="M85" s="186">
        <v>78</v>
      </c>
    </row>
    <row r="86" s="193" customFormat="1" ht="15" customHeight="1">
      <c r="A86" s="356"/>
      <c r="B86" s="189"/>
      <c r="C86" s="188"/>
      <c r="D86" s="188"/>
      <c r="E86" s="357"/>
      <c r="F86" s="189"/>
      <c r="G86" s="188"/>
      <c r="H86" s="188"/>
      <c r="I86" s="188"/>
      <c r="J86" s="188"/>
      <c r="K86" s="188"/>
      <c r="L86" s="188"/>
      <c r="M86" s="186">
        <v>79</v>
      </c>
    </row>
    <row r="87" s="193" customFormat="1" ht="15" customHeight="1">
      <c r="A87" s="356"/>
      <c r="B87" s="189"/>
      <c r="C87" s="188"/>
      <c r="D87" s="188"/>
      <c r="E87" s="357"/>
      <c r="F87" s="189"/>
      <c r="G87" s="188"/>
      <c r="H87" s="188"/>
      <c r="I87" s="188"/>
      <c r="J87" s="188"/>
      <c r="K87" s="188"/>
      <c r="L87" s="188"/>
      <c r="M87" s="186">
        <v>80</v>
      </c>
    </row>
    <row r="88" s="193" customFormat="1" ht="15" customHeight="1">
      <c r="A88" s="356"/>
      <c r="B88" s="189"/>
      <c r="C88" s="188"/>
      <c r="D88" s="188"/>
      <c r="E88" s="357"/>
      <c r="F88" s="189"/>
      <c r="G88" s="188"/>
      <c r="H88" s="188"/>
      <c r="I88" s="188"/>
      <c r="J88" s="188"/>
      <c r="K88" s="188"/>
      <c r="L88" s="188"/>
      <c r="M88" s="186">
        <v>81</v>
      </c>
    </row>
    <row r="89" s="193" customFormat="1" ht="15" customHeight="1">
      <c r="A89" s="356"/>
      <c r="B89" s="189"/>
      <c r="C89" s="188"/>
      <c r="D89" s="188"/>
      <c r="E89" s="357"/>
      <c r="F89" s="189"/>
      <c r="G89" s="188"/>
      <c r="H89" s="188"/>
      <c r="I89" s="188"/>
      <c r="J89" s="188"/>
      <c r="K89" s="188"/>
      <c r="L89" s="188"/>
      <c r="M89" s="186">
        <v>82</v>
      </c>
    </row>
    <row r="90" s="193" customFormat="1" ht="15" customHeight="1">
      <c r="A90" s="356"/>
      <c r="B90" s="189"/>
      <c r="C90" s="188"/>
      <c r="D90" s="188"/>
      <c r="E90" s="357"/>
      <c r="F90" s="189"/>
      <c r="G90" s="188"/>
      <c r="H90" s="188"/>
      <c r="I90" s="188"/>
      <c r="J90" s="188"/>
      <c r="K90" s="188"/>
      <c r="L90" s="188"/>
      <c r="M90" s="186">
        <v>83</v>
      </c>
    </row>
    <row r="91" s="193" customFormat="1" ht="15" customHeight="1">
      <c r="A91" s="356"/>
      <c r="B91" s="189"/>
      <c r="C91" s="188"/>
      <c r="D91" s="188"/>
      <c r="E91" s="357"/>
      <c r="F91" s="189"/>
      <c r="G91" s="188"/>
      <c r="H91" s="188"/>
      <c r="I91" s="188"/>
      <c r="J91" s="188"/>
      <c r="K91" s="188"/>
      <c r="L91" s="188"/>
      <c r="M91" s="186">
        <v>84</v>
      </c>
    </row>
    <row r="92" s="193" customFormat="1" ht="15" customHeight="1">
      <c r="A92" s="356"/>
      <c r="B92" s="189"/>
      <c r="C92" s="188"/>
      <c r="D92" s="188"/>
      <c r="E92" s="357"/>
      <c r="F92" s="189"/>
      <c r="G92" s="188"/>
      <c r="H92" s="188"/>
      <c r="I92" s="188"/>
      <c r="J92" s="188"/>
      <c r="K92" s="188"/>
      <c r="L92" s="188"/>
      <c r="M92" s="186">
        <v>85</v>
      </c>
    </row>
    <row r="93" s="193" customFormat="1" ht="15" customHeight="1">
      <c r="A93" s="356"/>
      <c r="B93" s="189"/>
      <c r="C93" s="188"/>
      <c r="D93" s="188"/>
      <c r="E93" s="357"/>
      <c r="F93" s="189"/>
      <c r="G93" s="188"/>
      <c r="H93" s="188"/>
      <c r="I93" s="188"/>
      <c r="J93" s="188"/>
      <c r="K93" s="188"/>
      <c r="L93" s="188"/>
      <c r="M93" s="186">
        <v>86</v>
      </c>
    </row>
    <row r="94" s="193" customFormat="1" ht="15" customHeight="1">
      <c r="A94" s="356"/>
      <c r="B94" s="189"/>
      <c r="C94" s="188"/>
      <c r="D94" s="188"/>
      <c r="E94" s="357"/>
      <c r="F94" s="189"/>
      <c r="G94" s="188"/>
      <c r="H94" s="188"/>
      <c r="I94" s="188"/>
      <c r="J94" s="188"/>
      <c r="K94" s="188"/>
      <c r="L94" s="188"/>
      <c r="M94" s="186">
        <v>87</v>
      </c>
    </row>
    <row r="95" s="193" customFormat="1" ht="15" customHeight="1">
      <c r="A95" s="356"/>
      <c r="B95" s="189"/>
      <c r="C95" s="188"/>
      <c r="D95" s="188"/>
      <c r="E95" s="357"/>
      <c r="F95" s="189"/>
      <c r="G95" s="188"/>
      <c r="H95" s="188"/>
      <c r="I95" s="188"/>
      <c r="J95" s="188"/>
      <c r="K95" s="188"/>
      <c r="L95" s="188"/>
      <c r="M95" s="186">
        <v>88</v>
      </c>
    </row>
    <row r="96" s="193" customFormat="1" ht="15" customHeight="1">
      <c r="A96" s="356"/>
      <c r="B96" s="189"/>
      <c r="C96" s="188"/>
      <c r="D96" s="188"/>
      <c r="E96" s="357"/>
      <c r="F96" s="189"/>
      <c r="G96" s="188"/>
      <c r="H96" s="188"/>
      <c r="I96" s="188"/>
      <c r="J96" s="188"/>
      <c r="K96" s="188"/>
      <c r="L96" s="188"/>
      <c r="M96" s="186">
        <v>89</v>
      </c>
    </row>
    <row r="97" s="193" customFormat="1" ht="15" customHeight="1">
      <c r="A97" s="356"/>
      <c r="B97" s="189"/>
      <c r="C97" s="188"/>
      <c r="D97" s="188"/>
      <c r="E97" s="357"/>
      <c r="F97" s="189"/>
      <c r="G97" s="188"/>
      <c r="H97" s="188"/>
      <c r="I97" s="188"/>
      <c r="J97" s="188"/>
      <c r="K97" s="188"/>
      <c r="L97" s="188"/>
      <c r="M97" s="186">
        <v>90</v>
      </c>
    </row>
    <row r="98" s="193" customFormat="1" ht="15" customHeight="1">
      <c r="A98" s="356"/>
      <c r="B98" s="189"/>
      <c r="C98" s="188"/>
      <c r="D98" s="188"/>
      <c r="E98" s="357"/>
      <c r="F98" s="189"/>
      <c r="G98" s="188"/>
      <c r="H98" s="188"/>
      <c r="I98" s="188"/>
      <c r="J98" s="188"/>
      <c r="K98" s="188"/>
      <c r="L98" s="188"/>
      <c r="M98" s="186">
        <v>91</v>
      </c>
    </row>
    <row r="99" s="193" customFormat="1" ht="15" customHeight="1">
      <c r="A99" s="356"/>
      <c r="B99" s="189"/>
      <c r="C99" s="188"/>
      <c r="D99" s="188"/>
      <c r="E99" s="357"/>
      <c r="F99" s="189"/>
      <c r="G99" s="188"/>
      <c r="H99" s="188"/>
      <c r="I99" s="188"/>
      <c r="J99" s="188"/>
      <c r="K99" s="188"/>
      <c r="L99" s="188"/>
      <c r="M99" s="186">
        <v>92</v>
      </c>
    </row>
    <row r="100" s="193" customFormat="1" ht="15" customHeight="1">
      <c r="A100" s="356"/>
      <c r="B100" s="189"/>
      <c r="C100" s="188"/>
      <c r="D100" s="188"/>
      <c r="E100" s="357"/>
      <c r="F100" s="189"/>
      <c r="G100" s="188"/>
      <c r="H100" s="188"/>
      <c r="I100" s="188"/>
      <c r="J100" s="188"/>
      <c r="K100" s="188"/>
      <c r="L100" s="188"/>
      <c r="M100" s="186">
        <v>93</v>
      </c>
    </row>
    <row r="101" s="193" customFormat="1" ht="15" customHeight="1">
      <c r="A101" s="356"/>
      <c r="B101" s="189"/>
      <c r="C101" s="188"/>
      <c r="D101" s="188"/>
      <c r="E101" s="357"/>
      <c r="F101" s="189"/>
      <c r="G101" s="188"/>
      <c r="H101" s="188"/>
      <c r="I101" s="188"/>
      <c r="J101" s="188"/>
      <c r="K101" s="188"/>
      <c r="L101" s="188"/>
      <c r="M101" s="186">
        <v>94</v>
      </c>
    </row>
    <row r="102" s="193" customFormat="1" ht="15" customHeight="1">
      <c r="A102" s="356"/>
      <c r="B102" s="189"/>
      <c r="C102" s="188"/>
      <c r="D102" s="188"/>
      <c r="E102" s="357"/>
      <c r="F102" s="189"/>
      <c r="G102" s="188"/>
      <c r="H102" s="188"/>
      <c r="I102" s="188"/>
      <c r="J102" s="188"/>
      <c r="K102" s="188"/>
      <c r="L102" s="188"/>
      <c r="M102" s="186">
        <v>95</v>
      </c>
    </row>
    <row r="103" s="193" customFormat="1" ht="15" customHeight="1">
      <c r="A103" s="356"/>
      <c r="B103" s="189"/>
      <c r="C103" s="188"/>
      <c r="D103" s="188"/>
      <c r="E103" s="357"/>
      <c r="F103" s="189"/>
      <c r="G103" s="188"/>
      <c r="H103" s="188"/>
      <c r="I103" s="188"/>
      <c r="J103" s="188"/>
      <c r="K103" s="188"/>
      <c r="L103" s="188"/>
      <c r="M103" s="186">
        <v>96</v>
      </c>
    </row>
    <row r="104" s="193" customFormat="1" ht="15" customHeight="1">
      <c r="A104" s="356"/>
      <c r="B104" s="189"/>
      <c r="C104" s="188"/>
      <c r="D104" s="188"/>
      <c r="E104" s="357"/>
      <c r="F104" s="189"/>
      <c r="G104" s="188"/>
      <c r="H104" s="188"/>
      <c r="I104" s="188"/>
      <c r="J104" s="188"/>
      <c r="K104" s="188"/>
      <c r="L104" s="188"/>
      <c r="M104" s="186">
        <v>97</v>
      </c>
    </row>
    <row r="105" s="193" customFormat="1" ht="13.55" customHeight="1">
      <c r="M105" s="186">
        <v>98</v>
      </c>
    </row>
    <row r="106" s="193" customFormat="1" ht="13.55" customHeight="1">
      <c r="C106" s="188"/>
      <c r="D106" s="188"/>
      <c r="E106" s="302"/>
      <c r="M106" s="186">
        <v>99</v>
      </c>
    </row>
    <row r="107" s="193" customFormat="1" ht="13.55" customHeight="1">
      <c r="M107" s="186">
        <v>100</v>
      </c>
    </row>
    <row r="108" s="193" customFormat="1" ht="13.55" customHeight="1">
      <c r="M108" s="186">
        <v>101</v>
      </c>
    </row>
    <row r="109" s="193" customFormat="1" ht="13.55" customHeight="1">
      <c r="M109" s="186">
        <v>102</v>
      </c>
    </row>
    <row r="110" s="193" customFormat="1" ht="13.55" customHeight="1">
      <c r="M110" s="186">
        <v>103</v>
      </c>
    </row>
    <row r="111" s="193" customFormat="1" ht="13.55" customHeight="1">
      <c r="M111" s="186">
        <v>104</v>
      </c>
    </row>
    <row r="112" s="193" customFormat="1" ht="13.55" customHeight="1">
      <c r="M112" s="186">
        <v>105</v>
      </c>
    </row>
    <row r="113" s="193" customFormat="1" ht="13.55" customHeight="1">
      <c r="M113" s="186">
        <v>106</v>
      </c>
    </row>
    <row r="114" s="193" customFormat="1" ht="13.55" customHeight="1">
      <c r="M114" s="186">
        <v>107</v>
      </c>
    </row>
    <row r="115" s="193" customFormat="1" ht="13.55" customHeight="1">
      <c r="M115" s="186">
        <v>108</v>
      </c>
    </row>
    <row r="116" s="193" customFormat="1" ht="13.55" customHeight="1">
      <c r="M116" s="186">
        <v>109</v>
      </c>
    </row>
    <row r="117" s="193" customFormat="1" ht="13.55" customHeight="1">
      <c r="M117" s="186">
        <v>110</v>
      </c>
    </row>
    <row r="118" s="193" customFormat="1" ht="13.55" customHeight="1">
      <c r="M118" s="186">
        <v>111</v>
      </c>
    </row>
    <row r="119" s="193" customFormat="1" ht="13.55" customHeight="1">
      <c r="M119" s="186">
        <v>112</v>
      </c>
    </row>
    <row r="120" s="193" customFormat="1" ht="13.55" customHeight="1">
      <c r="M120" s="186">
        <v>113</v>
      </c>
    </row>
    <row r="121" s="193" customFormat="1" ht="13.55" customHeight="1">
      <c r="M121" s="186">
        <v>114</v>
      </c>
    </row>
    <row r="122" s="193" customFormat="1" ht="13.55" customHeight="1">
      <c r="M122" s="186">
        <v>115</v>
      </c>
    </row>
    <row r="123" s="193" customFormat="1" ht="13.55" customHeight="1">
      <c r="M123" s="186">
        <v>116</v>
      </c>
    </row>
    <row r="124" s="193" customFormat="1" ht="13.55" customHeight="1">
      <c r="M124" s="186">
        <v>117</v>
      </c>
    </row>
    <row r="125" s="193" customFormat="1" ht="13.55" customHeight="1">
      <c r="M125" s="186">
        <v>118</v>
      </c>
    </row>
    <row r="126" s="193" customFormat="1" ht="13.55" customHeight="1">
      <c r="M126" s="186">
        <v>119</v>
      </c>
    </row>
    <row r="127" s="193" customFormat="1" ht="13.55" customHeight="1">
      <c r="M127" s="186">
        <v>120</v>
      </c>
    </row>
    <row r="128" s="193" customFormat="1" ht="13.55" customHeight="1">
      <c r="M128" s="186">
        <v>121</v>
      </c>
    </row>
    <row r="129" s="193" customFormat="1" ht="13.55" customHeight="1">
      <c r="M129" s="186">
        <v>122</v>
      </c>
    </row>
    <row r="130" s="193" customFormat="1" ht="13.55" customHeight="1">
      <c r="M130" s="186">
        <v>123</v>
      </c>
    </row>
    <row r="131" s="193" customFormat="1" ht="13.55" customHeight="1">
      <c r="M131" s="186">
        <v>124</v>
      </c>
    </row>
    <row r="132" s="193" customFormat="1" ht="13.55" customHeight="1">
      <c r="M132" s="186">
        <v>125</v>
      </c>
    </row>
    <row r="133" s="193" customFormat="1" ht="13.55" customHeight="1">
      <c r="M133" s="186">
        <v>126</v>
      </c>
    </row>
    <row r="134" s="193" customFormat="1" ht="13.55" customHeight="1">
      <c r="M134" s="186">
        <v>127</v>
      </c>
    </row>
    <row r="135" s="193" customFormat="1" ht="13.55" customHeight="1">
      <c r="M135" s="186">
        <v>128</v>
      </c>
    </row>
    <row r="136" s="193" customFormat="1" ht="13.55" customHeight="1">
      <c r="M136" s="186">
        <v>129</v>
      </c>
    </row>
    <row r="137" s="193" customFormat="1" ht="13.55" customHeight="1">
      <c r="M137" s="186">
        <v>130</v>
      </c>
    </row>
    <row r="138" s="193" customFormat="1" ht="13.55" customHeight="1">
      <c r="M138" s="186">
        <v>131</v>
      </c>
    </row>
    <row r="139" s="193" customFormat="1" ht="13.55" customHeight="1">
      <c r="M139" s="186">
        <v>132</v>
      </c>
    </row>
    <row r="140" s="193" customFormat="1" ht="13.55" customHeight="1">
      <c r="M140" s="186">
        <v>133</v>
      </c>
    </row>
    <row r="141" s="193" customFormat="1" ht="13.55" customHeight="1">
      <c r="M141" s="186">
        <v>134</v>
      </c>
    </row>
    <row r="142" s="193" customFormat="1" ht="13.55" customHeight="1">
      <c r="M142" s="186">
        <v>135</v>
      </c>
    </row>
    <row r="143" s="193" customFormat="1" ht="13.55" customHeight="1">
      <c r="M143" s="186">
        <v>136</v>
      </c>
    </row>
    <row r="144" s="193" customFormat="1" ht="13.55" customHeight="1">
      <c r="M144" s="186">
        <v>137</v>
      </c>
    </row>
    <row r="145" s="193" customFormat="1" ht="13.55" customHeight="1">
      <c r="M145" s="186">
        <v>138</v>
      </c>
    </row>
    <row r="146" s="193" customFormat="1" ht="13.55" customHeight="1">
      <c r="M146" s="186">
        <v>139</v>
      </c>
    </row>
    <row r="147" s="193" customFormat="1" ht="13.55" customHeight="1">
      <c r="M147" s="186">
        <v>140</v>
      </c>
    </row>
    <row r="148" s="193" customFormat="1" ht="13.55" customHeight="1">
      <c r="M148" s="186">
        <v>141</v>
      </c>
    </row>
    <row r="149" s="193" customFormat="1" ht="13.55" customHeight="1">
      <c r="M149" s="186">
        <v>142</v>
      </c>
    </row>
    <row r="150" s="193" customFormat="1" ht="13.55" customHeight="1">
      <c r="M150" s="186">
        <v>143</v>
      </c>
    </row>
    <row r="151" s="193" customFormat="1" ht="13.55" customHeight="1">
      <c r="M151" s="186">
        <v>144</v>
      </c>
    </row>
    <row r="152" s="193" customFormat="1" ht="13.55" customHeight="1">
      <c r="M152" s="186">
        <v>145</v>
      </c>
    </row>
    <row r="153" s="193" customFormat="1" ht="13.55" customHeight="1">
      <c r="M153" s="186">
        <v>146</v>
      </c>
    </row>
    <row r="154" s="193" customFormat="1" ht="13.55" customHeight="1">
      <c r="M154" s="186">
        <v>147</v>
      </c>
    </row>
    <row r="155" s="193" customFormat="1" ht="13.55" customHeight="1">
      <c r="M155" s="186">
        <v>148</v>
      </c>
    </row>
    <row r="156" s="193" customFormat="1" ht="13.55" customHeight="1">
      <c r="M156" s="186">
        <v>149</v>
      </c>
    </row>
    <row r="157" s="193" customFormat="1" ht="13.55" customHeight="1">
      <c r="M157" s="186">
        <v>150</v>
      </c>
    </row>
    <row r="158" s="193" customFormat="1" ht="13.55" customHeight="1">
      <c r="M158" s="186">
        <v>151</v>
      </c>
    </row>
    <row r="159" s="193" customFormat="1" ht="13.55" customHeight="1">
      <c r="M159" s="186">
        <v>152</v>
      </c>
    </row>
    <row r="160" s="193" customFormat="1" ht="13.55" customHeight="1">
      <c r="M160" s="186">
        <v>153</v>
      </c>
    </row>
    <row r="161" s="193" customFormat="1" ht="13.55" customHeight="1">
      <c r="M161" s="186">
        <v>154</v>
      </c>
    </row>
    <row r="162" s="193" customFormat="1" ht="13.55" customHeight="1">
      <c r="M162" s="186">
        <v>155</v>
      </c>
    </row>
    <row r="163" s="193" customFormat="1" ht="13.55" customHeight="1">
      <c r="M163" s="186">
        <v>156</v>
      </c>
    </row>
    <row r="164" s="193" customFormat="1" ht="13.55" customHeight="1">
      <c r="M164" s="186">
        <v>157</v>
      </c>
    </row>
    <row r="165" s="193" customFormat="1" ht="13.55" customHeight="1">
      <c r="M165" s="186">
        <v>158</v>
      </c>
    </row>
    <row r="166" s="193" customFormat="1" ht="13.55" customHeight="1">
      <c r="M166" s="186">
        <v>159</v>
      </c>
    </row>
    <row r="167" s="193" customFormat="1" ht="13.55" customHeight="1">
      <c r="M167" s="186">
        <v>160</v>
      </c>
    </row>
    <row r="168" s="193" customFormat="1" ht="13.55" customHeight="1">
      <c r="M168" s="186">
        <v>161</v>
      </c>
    </row>
    <row r="169" s="193" customFormat="1" ht="13.55" customHeight="1">
      <c r="M169" s="186">
        <v>162</v>
      </c>
    </row>
    <row r="170" s="193" customFormat="1" ht="13.55" customHeight="1">
      <c r="M170" s="186">
        <v>163</v>
      </c>
    </row>
    <row r="171" s="193" customFormat="1" ht="13.55" customHeight="1">
      <c r="M171" s="186">
        <v>164</v>
      </c>
    </row>
    <row r="172" s="193" customFormat="1" ht="13.55" customHeight="1">
      <c r="M172" s="186">
        <v>165</v>
      </c>
    </row>
    <row r="173" s="193" customFormat="1" ht="13.55" customHeight="1">
      <c r="M173" s="186">
        <v>166</v>
      </c>
    </row>
    <row r="174" s="193" customFormat="1" ht="13.55" customHeight="1">
      <c r="M174" s="186">
        <v>167</v>
      </c>
    </row>
    <row r="175" s="193" customFormat="1" ht="13.55" customHeight="1">
      <c r="M175" s="186">
        <v>168</v>
      </c>
    </row>
    <row r="176" s="193" customFormat="1" ht="13.55" customHeight="1">
      <c r="M176" s="186">
        <v>169</v>
      </c>
    </row>
    <row r="177" s="193" customFormat="1" ht="13.55" customHeight="1">
      <c r="M177" s="186">
        <v>170</v>
      </c>
    </row>
    <row r="178" s="193" customFormat="1" ht="13.55" customHeight="1">
      <c r="M178" s="186">
        <v>171</v>
      </c>
    </row>
    <row r="179" s="193" customFormat="1" ht="13.55" customHeight="1">
      <c r="M179" s="186">
        <v>172</v>
      </c>
    </row>
    <row r="180" s="193" customFormat="1" ht="13.55" customHeight="1">
      <c r="M180" s="186">
        <v>173</v>
      </c>
    </row>
    <row r="181" s="193" customFormat="1" ht="13.55" customHeight="1">
      <c r="M181" s="186">
        <v>174</v>
      </c>
    </row>
    <row r="182" s="193" customFormat="1" ht="13.55" customHeight="1">
      <c r="M182" s="186">
        <v>175</v>
      </c>
    </row>
    <row r="183" s="193" customFormat="1" ht="13.55" customHeight="1">
      <c r="M183" s="186">
        <v>176</v>
      </c>
    </row>
    <row r="184" s="193" customFormat="1" ht="13.55" customHeight="1">
      <c r="M184" s="186">
        <v>177</v>
      </c>
    </row>
    <row r="185" s="193" customFormat="1" ht="13.55" customHeight="1">
      <c r="M185" s="186">
        <v>178</v>
      </c>
    </row>
    <row r="186" s="193" customFormat="1" ht="13.55" customHeight="1">
      <c r="M186" s="186">
        <v>179</v>
      </c>
    </row>
    <row r="187" s="193" customFormat="1" ht="13.55" customHeight="1">
      <c r="M187" s="186">
        <v>180</v>
      </c>
    </row>
    <row r="188" s="193" customFormat="1" ht="13.55" customHeight="1">
      <c r="M188" s="186">
        <v>181</v>
      </c>
    </row>
    <row r="189" s="193" customFormat="1" ht="13.55" customHeight="1">
      <c r="M189" s="186">
        <v>182</v>
      </c>
    </row>
    <row r="190" s="193" customFormat="1" ht="13.55" customHeight="1">
      <c r="M190" s="186">
        <v>183</v>
      </c>
    </row>
    <row r="191" s="193" customFormat="1" ht="13.55" customHeight="1">
      <c r="M191" s="186">
        <v>184</v>
      </c>
    </row>
    <row r="192" s="193" customFormat="1" ht="13.55" customHeight="1">
      <c r="M192" s="186">
        <v>185</v>
      </c>
    </row>
    <row r="193" s="193" customFormat="1" ht="13.55" customHeight="1">
      <c r="M193" s="186">
        <v>186</v>
      </c>
    </row>
    <row r="194" s="193" customFormat="1" ht="13.55" customHeight="1">
      <c r="M194" s="186">
        <v>187</v>
      </c>
    </row>
    <row r="195" s="193" customFormat="1" ht="13.55" customHeight="1">
      <c r="M195" s="186">
        <v>188</v>
      </c>
    </row>
    <row r="196" s="193" customFormat="1" ht="13.55" customHeight="1">
      <c r="M196" s="186">
        <v>189</v>
      </c>
    </row>
    <row r="197" s="193" customFormat="1" ht="13.55" customHeight="1">
      <c r="M197" s="186">
        <v>190</v>
      </c>
    </row>
    <row r="198" s="193" customFormat="1" ht="13.55" customHeight="1">
      <c r="M198" s="186">
        <v>191</v>
      </c>
    </row>
    <row r="199" s="193" customFormat="1" ht="13.55" customHeight="1">
      <c r="M199" s="186">
        <v>192</v>
      </c>
    </row>
    <row r="200" s="193" customFormat="1" ht="13.55" customHeight="1">
      <c r="M200" s="186">
        <v>193</v>
      </c>
    </row>
    <row r="201" s="193" customFormat="1" ht="13.55" customHeight="1">
      <c r="M201" s="186">
        <v>194</v>
      </c>
    </row>
    <row r="202" s="193" customFormat="1" ht="13.55" customHeight="1">
      <c r="M202" s="186">
        <v>195</v>
      </c>
    </row>
    <row r="203" s="193" customFormat="1" ht="13.55" customHeight="1">
      <c r="M203" s="186">
        <v>196</v>
      </c>
    </row>
    <row r="204" s="193" customFormat="1" ht="13.55" customHeight="1">
      <c r="M204" s="186">
        <v>197</v>
      </c>
    </row>
    <row r="205" s="193" customFormat="1" ht="13.55" customHeight="1">
      <c r="M205" s="186">
        <v>198</v>
      </c>
    </row>
    <row r="206" s="193" customFormat="1" ht="13.55" customHeight="1">
      <c r="M206" s="186">
        <v>199</v>
      </c>
    </row>
    <row r="207" s="193" customFormat="1" ht="13.55" customHeight="1">
      <c r="M207" s="186">
        <v>200</v>
      </c>
    </row>
    <row r="208" s="193" customFormat="1" ht="13.55" customHeight="1">
      <c r="M208" s="186">
        <v>201</v>
      </c>
    </row>
    <row r="209" s="193" customFormat="1" ht="13.55" customHeight="1">
      <c r="M209" s="186">
        <v>202</v>
      </c>
    </row>
    <row r="210" s="193" customFormat="1" ht="13.55" customHeight="1">
      <c r="M210" s="186">
        <v>203</v>
      </c>
    </row>
    <row r="211" s="193" customFormat="1" ht="13.55" customHeight="1">
      <c r="M211" s="186">
        <v>204</v>
      </c>
    </row>
    <row r="212" s="193" customFormat="1" ht="13.55" customHeight="1">
      <c r="M212" s="186">
        <v>205</v>
      </c>
    </row>
    <row r="213" s="193" customFormat="1" ht="13.55" customHeight="1">
      <c r="M213" s="186">
        <v>206</v>
      </c>
    </row>
    <row r="214" s="193" customFormat="1" ht="13.55" customHeight="1">
      <c r="M214" s="186">
        <v>207</v>
      </c>
    </row>
    <row r="215" s="193" customFormat="1" ht="13.55" customHeight="1">
      <c r="M215" s="186">
        <v>208</v>
      </c>
    </row>
    <row r="216" s="193" customFormat="1" ht="13.55" customHeight="1">
      <c r="M216" s="186">
        <v>209</v>
      </c>
    </row>
    <row r="217" s="193" customFormat="1" ht="13.55" customHeight="1">
      <c r="M217" s="186">
        <v>210</v>
      </c>
    </row>
    <row r="218" s="193" customFormat="1" ht="13.55" customHeight="1">
      <c r="M218" s="186">
        <v>211</v>
      </c>
    </row>
    <row r="219" s="193" customFormat="1" ht="13.55" customHeight="1">
      <c r="M219" s="186">
        <v>212</v>
      </c>
    </row>
    <row r="220" s="193" customFormat="1" ht="13.55" customHeight="1">
      <c r="M220" s="186">
        <v>213</v>
      </c>
    </row>
    <row r="221" s="193" customFormat="1" ht="13.55" customHeight="1">
      <c r="M221" s="186">
        <v>214</v>
      </c>
    </row>
    <row r="222" s="193" customFormat="1" ht="13.55" customHeight="1">
      <c r="M222" s="186">
        <v>215</v>
      </c>
    </row>
    <row r="223" s="193" customFormat="1" ht="13.55" customHeight="1">
      <c r="M223" s="186">
        <v>216</v>
      </c>
    </row>
    <row r="224" s="193" customFormat="1" ht="13.55" customHeight="1">
      <c r="M224" s="186">
        <v>217</v>
      </c>
    </row>
    <row r="225" s="193" customFormat="1" ht="13.55" customHeight="1">
      <c r="M225" s="186">
        <v>218</v>
      </c>
    </row>
    <row r="226" s="193" customFormat="1" ht="13.55" customHeight="1">
      <c r="M226" s="186">
        <v>219</v>
      </c>
    </row>
    <row r="227" s="193" customFormat="1" ht="13.55" customHeight="1">
      <c r="M227" s="186">
        <v>220</v>
      </c>
    </row>
    <row r="228" s="193" customFormat="1" ht="13.55" customHeight="1">
      <c r="M228" s="186">
        <v>221</v>
      </c>
    </row>
    <row r="229" s="193" customFormat="1" ht="13.55" customHeight="1">
      <c r="M229" s="186">
        <v>222</v>
      </c>
    </row>
    <row r="230" s="193" customFormat="1" ht="13.55" customHeight="1">
      <c r="M230" s="186">
        <v>223</v>
      </c>
    </row>
    <row r="231" s="193" customFormat="1" ht="13.55" customHeight="1">
      <c r="M231" s="186">
        <v>224</v>
      </c>
    </row>
    <row r="232" s="193" customFormat="1" ht="13.55" customHeight="1">
      <c r="M232" s="186">
        <v>225</v>
      </c>
    </row>
    <row r="233" s="193" customFormat="1" ht="13.55" customHeight="1">
      <c r="M233" s="186">
        <v>226</v>
      </c>
    </row>
    <row r="234" s="193" customFormat="1" ht="13.55" customHeight="1">
      <c r="M234" s="186">
        <v>227</v>
      </c>
    </row>
    <row r="235" s="193" customFormat="1" ht="13.55" customHeight="1">
      <c r="M235" s="186">
        <v>228</v>
      </c>
    </row>
    <row r="236" s="193" customFormat="1" ht="13.55" customHeight="1">
      <c r="M236" s="186">
        <v>229</v>
      </c>
    </row>
    <row r="237" s="193" customFormat="1" ht="13.55" customHeight="1">
      <c r="M237" s="186">
        <v>230</v>
      </c>
    </row>
    <row r="238" s="193" customFormat="1" ht="13.55" customHeight="1">
      <c r="M238" s="186">
        <v>231</v>
      </c>
    </row>
    <row r="239" s="193" customFormat="1" ht="13.55" customHeight="1">
      <c r="M239" s="186">
        <v>232</v>
      </c>
    </row>
    <row r="240" s="193" customFormat="1" ht="13.55" customHeight="1">
      <c r="M240" s="186">
        <v>233</v>
      </c>
    </row>
    <row r="241" s="193" customFormat="1" ht="13.55" customHeight="1">
      <c r="M241" s="186">
        <v>234</v>
      </c>
    </row>
    <row r="242" s="193" customFormat="1" ht="13.55" customHeight="1">
      <c r="M242" s="186">
        <v>235</v>
      </c>
    </row>
    <row r="243" s="193" customFormat="1" ht="13.55" customHeight="1">
      <c r="M243" s="186">
        <v>236</v>
      </c>
    </row>
    <row r="244" s="193" customFormat="1" ht="13.55" customHeight="1">
      <c r="M244" s="186">
        <v>237</v>
      </c>
    </row>
    <row r="245" s="193" customFormat="1" ht="13.55" customHeight="1">
      <c r="M245" s="186">
        <v>238</v>
      </c>
    </row>
    <row r="246" s="193" customFormat="1" ht="13.55" customHeight="1">
      <c r="M246" s="186">
        <v>239</v>
      </c>
    </row>
    <row r="247" s="193" customFormat="1" ht="13.55" customHeight="1">
      <c r="M247" s="186">
        <v>240</v>
      </c>
    </row>
    <row r="248" s="193" customFormat="1" ht="13.55" customHeight="1">
      <c r="M248" s="186">
        <v>241</v>
      </c>
    </row>
    <row r="249" s="193" customFormat="1" ht="13.55" customHeight="1">
      <c r="M249" s="186">
        <v>242</v>
      </c>
    </row>
    <row r="250" s="193" customFormat="1" ht="13.55" customHeight="1">
      <c r="M250" s="186">
        <v>243</v>
      </c>
    </row>
    <row r="251" s="193" customFormat="1" ht="13.55" customHeight="1">
      <c r="M251" s="186">
        <v>244</v>
      </c>
    </row>
    <row r="252" s="193" customFormat="1" ht="13.55" customHeight="1">
      <c r="M252" s="186">
        <v>245</v>
      </c>
    </row>
    <row r="253" s="193" customFormat="1" ht="13.55" customHeight="1">
      <c r="M253" s="186">
        <v>246</v>
      </c>
    </row>
    <row r="254" s="193" customFormat="1" ht="13.55" customHeight="1">
      <c r="M254" s="186">
        <v>247</v>
      </c>
    </row>
    <row r="255" s="193" customFormat="1" ht="13.55" customHeight="1">
      <c r="M255" s="186">
        <v>248</v>
      </c>
    </row>
    <row r="256" s="193" customFormat="1" ht="13.55" customHeight="1">
      <c r="M256" s="186">
        <v>249</v>
      </c>
    </row>
    <row r="257" s="193" customFormat="1" ht="13.55" customHeight="1">
      <c r="M257" s="186">
        <v>250</v>
      </c>
    </row>
    <row r="258" s="193" customFormat="1" ht="13.55" customHeight="1">
      <c r="M258" s="186">
        <v>251</v>
      </c>
    </row>
    <row r="259" s="193" customFormat="1" ht="13.55" customHeight="1">
      <c r="M259" s="186">
        <v>252</v>
      </c>
    </row>
    <row r="260" s="193" customFormat="1" ht="13.55" customHeight="1">
      <c r="M260" s="186">
        <v>253</v>
      </c>
    </row>
    <row r="261" s="193" customFormat="1" ht="13.55" customHeight="1">
      <c r="M261" s="186">
        <v>254</v>
      </c>
    </row>
    <row r="262" s="193" customFormat="1" ht="13.55" customHeight="1">
      <c r="M262" s="186">
        <v>255</v>
      </c>
    </row>
    <row r="263" s="193" customFormat="1" ht="13.55" customHeight="1">
      <c r="M263" s="186">
        <v>256</v>
      </c>
    </row>
    <row r="264" s="193" customFormat="1" ht="13.55" customHeight="1">
      <c r="M264" s="186">
        <v>257</v>
      </c>
    </row>
    <row r="265" s="193" customFormat="1" ht="13.55" customHeight="1">
      <c r="M265" s="186">
        <v>258</v>
      </c>
    </row>
    <row r="266" s="193" customFormat="1" ht="13.55" customHeight="1">
      <c r="M266" s="186">
        <v>259</v>
      </c>
    </row>
    <row r="267" s="193" customFormat="1" ht="13.55" customHeight="1">
      <c r="M267" s="186">
        <v>260</v>
      </c>
    </row>
    <row r="268" s="193" customFormat="1" ht="13.55" customHeight="1">
      <c r="M268" s="186">
        <v>261</v>
      </c>
    </row>
    <row r="269" s="193" customFormat="1" ht="13.55" customHeight="1">
      <c r="M269" s="186">
        <v>262</v>
      </c>
    </row>
    <row r="270" s="193" customFormat="1" ht="13.55" customHeight="1">
      <c r="M270" s="186">
        <v>263</v>
      </c>
    </row>
    <row r="271" s="193" customFormat="1" ht="13.55" customHeight="1">
      <c r="M271" s="186">
        <v>264</v>
      </c>
    </row>
    <row r="272" s="193" customFormat="1" ht="13.55" customHeight="1">
      <c r="M272" s="186">
        <v>265</v>
      </c>
    </row>
    <row r="273" s="193" customFormat="1" ht="13.55" customHeight="1">
      <c r="M273" s="186">
        <v>266</v>
      </c>
    </row>
    <row r="274" s="193" customFormat="1" ht="13.55" customHeight="1">
      <c r="M274" s="186">
        <v>267</v>
      </c>
    </row>
    <row r="275" s="193" customFormat="1" ht="13.55" customHeight="1">
      <c r="M275" s="186">
        <v>268</v>
      </c>
    </row>
    <row r="276" s="193" customFormat="1" ht="13.55" customHeight="1">
      <c r="M276" s="186">
        <v>269</v>
      </c>
    </row>
    <row r="277" s="193" customFormat="1" ht="13.55" customHeight="1">
      <c r="M277" s="186">
        <v>270</v>
      </c>
    </row>
    <row r="278" s="193" customFormat="1" ht="13.55" customHeight="1">
      <c r="M278" s="186">
        <v>271</v>
      </c>
    </row>
    <row r="279" s="193" customFormat="1" ht="13.55" customHeight="1">
      <c r="M279" s="186">
        <v>272</v>
      </c>
    </row>
    <row r="280" s="193" customFormat="1" ht="13.55" customHeight="1">
      <c r="M280" s="186">
        <v>273</v>
      </c>
    </row>
    <row r="281" s="193" customFormat="1" ht="13.55" customHeight="1">
      <c r="M281" s="186">
        <v>274</v>
      </c>
    </row>
    <row r="282" s="193" customFormat="1" ht="13.55" customHeight="1">
      <c r="M282" s="186">
        <v>275</v>
      </c>
    </row>
    <row r="283" s="193" customFormat="1" ht="13.55" customHeight="1">
      <c r="M283" s="186">
        <v>276</v>
      </c>
    </row>
    <row r="284" s="193" customFormat="1" ht="13.55" customHeight="1">
      <c r="M284" s="186">
        <v>277</v>
      </c>
    </row>
    <row r="285" s="193" customFormat="1" ht="13.55" customHeight="1">
      <c r="M285" s="186">
        <v>278</v>
      </c>
    </row>
    <row r="286" s="193" customFormat="1" ht="13.55" customHeight="1">
      <c r="M286" s="186">
        <v>279</v>
      </c>
    </row>
    <row r="287" s="193" customFormat="1" ht="13.55" customHeight="1">
      <c r="M287" s="186">
        <v>280</v>
      </c>
    </row>
    <row r="288" s="193" customFormat="1" ht="13.55" customHeight="1">
      <c r="M288" s="186">
        <v>281</v>
      </c>
    </row>
    <row r="289" s="193" customFormat="1" ht="13.55" customHeight="1">
      <c r="M289" s="186">
        <v>282</v>
      </c>
    </row>
    <row r="290" s="193" customFormat="1" ht="13.55" customHeight="1">
      <c r="M290" s="186">
        <v>283</v>
      </c>
    </row>
    <row r="291" s="193" customFormat="1" ht="13.55" customHeight="1">
      <c r="M291" s="186">
        <v>284</v>
      </c>
    </row>
    <row r="292" s="193" customFormat="1" ht="13.55" customHeight="1">
      <c r="M292" s="186">
        <v>285</v>
      </c>
    </row>
    <row r="293" s="193" customFormat="1" ht="13.55" customHeight="1">
      <c r="M293" s="186">
        <v>286</v>
      </c>
    </row>
    <row r="294" s="193" customFormat="1" ht="13.55" customHeight="1">
      <c r="M294" s="186">
        <v>287</v>
      </c>
    </row>
    <row r="295" s="193" customFormat="1" ht="13.55" customHeight="1">
      <c r="M295" s="186">
        <v>288</v>
      </c>
    </row>
    <row r="296" s="193" customFormat="1" ht="13.55" customHeight="1">
      <c r="M296" s="186">
        <v>289</v>
      </c>
    </row>
    <row r="297" s="193" customFormat="1" ht="13.55" customHeight="1">
      <c r="M297" s="186">
        <v>290</v>
      </c>
    </row>
    <row r="298" s="193" customFormat="1" ht="13.55" customHeight="1">
      <c r="M298" s="186">
        <v>291</v>
      </c>
    </row>
    <row r="299" s="193" customFormat="1" ht="13.55" customHeight="1">
      <c r="M299" s="186">
        <v>292</v>
      </c>
    </row>
    <row r="300" s="193" customFormat="1" ht="13.55" customHeight="1">
      <c r="M300" s="186">
        <v>293</v>
      </c>
    </row>
    <row r="301" s="193" customFormat="1" ht="13.55" customHeight="1">
      <c r="M301" s="186">
        <v>294</v>
      </c>
    </row>
    <row r="302" s="193" customFormat="1" ht="13.55" customHeight="1">
      <c r="M302" s="186">
        <v>295</v>
      </c>
    </row>
    <row r="303" s="193" customFormat="1" ht="13.55" customHeight="1">
      <c r="M303" s="186">
        <v>296</v>
      </c>
    </row>
    <row r="304" s="193" customFormat="1" ht="13.55" customHeight="1">
      <c r="M304" s="186">
        <v>297</v>
      </c>
    </row>
    <row r="305" s="193" customFormat="1" ht="13.55" customHeight="1">
      <c r="M305" s="186">
        <v>298</v>
      </c>
    </row>
    <row r="306" s="193" customFormat="1" ht="13.55" customHeight="1">
      <c r="M306" s="186">
        <v>299</v>
      </c>
    </row>
    <row r="307" s="193" customFormat="1" ht="13.55" customHeight="1">
      <c r="M307" s="186">
        <v>300</v>
      </c>
    </row>
    <row r="308" s="193" customFormat="1" ht="13.55" customHeight="1">
      <c r="M308" s="186">
        <v>301</v>
      </c>
    </row>
    <row r="309" s="193" customFormat="1" ht="13.55" customHeight="1">
      <c r="M309" s="186">
        <v>302</v>
      </c>
    </row>
    <row r="310" s="193" customFormat="1" ht="13.55" customHeight="1">
      <c r="M310" s="186">
        <v>303</v>
      </c>
    </row>
    <row r="311" s="193" customFormat="1" ht="13.55" customHeight="1">
      <c r="M311" s="186">
        <v>304</v>
      </c>
    </row>
    <row r="312" s="193" customFormat="1" ht="13.55" customHeight="1">
      <c r="M312" s="186">
        <v>305</v>
      </c>
    </row>
    <row r="313" s="193" customFormat="1" ht="13.55" customHeight="1">
      <c r="M313" s="186">
        <v>306</v>
      </c>
    </row>
    <row r="314" s="193" customFormat="1" ht="13.55" customHeight="1">
      <c r="M314" s="186">
        <v>307</v>
      </c>
    </row>
    <row r="315" s="193" customFormat="1" ht="13.55" customHeight="1">
      <c r="M315" s="186">
        <v>308</v>
      </c>
    </row>
    <row r="316" s="193" customFormat="1" ht="13.55" customHeight="1">
      <c r="M316" s="186">
        <v>309</v>
      </c>
    </row>
    <row r="317" s="193" customFormat="1" ht="13.55" customHeight="1">
      <c r="M317" s="186">
        <v>310</v>
      </c>
    </row>
    <row r="318" s="193" customFormat="1" ht="13.55" customHeight="1">
      <c r="M318" s="186">
        <v>311</v>
      </c>
    </row>
    <row r="319" s="193" customFormat="1" ht="13.55" customHeight="1">
      <c r="M319" s="186">
        <v>312</v>
      </c>
    </row>
    <row r="320" s="193" customFormat="1" ht="13.55" customHeight="1">
      <c r="M320" s="186">
        <v>313</v>
      </c>
    </row>
    <row r="321" s="193" customFormat="1" ht="13.55" customHeight="1">
      <c r="M321" s="186">
        <v>314</v>
      </c>
    </row>
    <row r="322" s="193" customFormat="1" ht="13.55" customHeight="1">
      <c r="M322" s="186">
        <v>315</v>
      </c>
    </row>
    <row r="323" s="193" customFormat="1" ht="13.55" customHeight="1">
      <c r="M323" s="186">
        <v>316</v>
      </c>
    </row>
    <row r="324" s="193" customFormat="1" ht="13.55" customHeight="1">
      <c r="M324" s="186">
        <v>317</v>
      </c>
    </row>
    <row r="325" s="193" customFormat="1" ht="13.55" customHeight="1">
      <c r="M325" s="186">
        <v>318</v>
      </c>
    </row>
    <row r="326" s="193" customFormat="1" ht="13.55" customHeight="1">
      <c r="M326" s="186">
        <v>319</v>
      </c>
    </row>
    <row r="327" s="193" customFormat="1" ht="13.55" customHeight="1">
      <c r="M327" s="186">
        <v>320</v>
      </c>
    </row>
    <row r="328" s="193" customFormat="1" ht="13.55" customHeight="1">
      <c r="M328" s="186">
        <v>321</v>
      </c>
    </row>
    <row r="329" s="193" customFormat="1" ht="13.55" customHeight="1">
      <c r="M329" s="186">
        <v>322</v>
      </c>
    </row>
    <row r="330" s="193" customFormat="1" ht="13.55" customHeight="1">
      <c r="M330" s="186">
        <v>323</v>
      </c>
    </row>
    <row r="331" s="193" customFormat="1" ht="13.55" customHeight="1">
      <c r="M331" s="186">
        <v>324</v>
      </c>
    </row>
    <row r="332" s="193" customFormat="1" ht="13.55" customHeight="1">
      <c r="M332" s="186">
        <v>325</v>
      </c>
    </row>
    <row r="333" s="193" customFormat="1" ht="13.55" customHeight="1">
      <c r="M333" s="186">
        <v>326</v>
      </c>
    </row>
    <row r="334" s="193" customFormat="1" ht="13.55" customHeight="1">
      <c r="M334" s="186">
        <v>327</v>
      </c>
    </row>
    <row r="335" s="193" customFormat="1" ht="13.55" customHeight="1">
      <c r="M335" s="186">
        <v>328</v>
      </c>
    </row>
    <row r="336" s="193" customFormat="1" ht="13.55" customHeight="1">
      <c r="M336" s="186">
        <v>329</v>
      </c>
    </row>
    <row r="337" s="193" customFormat="1" ht="13.55" customHeight="1">
      <c r="M337" s="186">
        <v>330</v>
      </c>
    </row>
    <row r="338" s="193" customFormat="1" ht="13.55" customHeight="1">
      <c r="M338" s="186">
        <v>331</v>
      </c>
    </row>
    <row r="339" s="193" customFormat="1" ht="13.55" customHeight="1">
      <c r="M339" s="186">
        <v>332</v>
      </c>
    </row>
    <row r="340" s="193" customFormat="1" ht="13.55" customHeight="1">
      <c r="M340" s="186">
        <v>333</v>
      </c>
    </row>
    <row r="341" s="193" customFormat="1" ht="13.55" customHeight="1">
      <c r="M341" s="186">
        <v>334</v>
      </c>
    </row>
    <row r="342" s="193" customFormat="1" ht="13.55" customHeight="1">
      <c r="M342" s="186">
        <v>335</v>
      </c>
    </row>
    <row r="343" s="193" customFormat="1" ht="13.55" customHeight="1">
      <c r="M343" s="186">
        <v>336</v>
      </c>
    </row>
    <row r="344" s="193" customFormat="1" ht="13.55" customHeight="1">
      <c r="M344" s="186">
        <v>337</v>
      </c>
    </row>
    <row r="345" s="193" customFormat="1" ht="13.55" customHeight="1">
      <c r="M345" s="186">
        <v>338</v>
      </c>
    </row>
    <row r="346" s="193" customFormat="1" ht="13.55" customHeight="1">
      <c r="M346" s="186">
        <v>339</v>
      </c>
    </row>
    <row r="347" s="193" customFormat="1" ht="13.55" customHeight="1">
      <c r="M347" s="186">
        <v>340</v>
      </c>
    </row>
    <row r="348" s="193" customFormat="1" ht="13.55" customHeight="1">
      <c r="M348" s="186">
        <v>341</v>
      </c>
    </row>
    <row r="349" s="193" customFormat="1" ht="13.55" customHeight="1">
      <c r="M349" s="186">
        <v>342</v>
      </c>
    </row>
    <row r="350" s="193" customFormat="1" ht="13.55" customHeight="1">
      <c r="M350" s="186">
        <v>343</v>
      </c>
    </row>
    <row r="351" s="193" customFormat="1" ht="13.55" customHeight="1">
      <c r="M351" s="186">
        <v>344</v>
      </c>
    </row>
    <row r="352" s="193" customFormat="1" ht="13.55" customHeight="1">
      <c r="M352" s="186">
        <v>345</v>
      </c>
    </row>
    <row r="353" s="193" customFormat="1" ht="13.55" customHeight="1">
      <c r="M353" s="186">
        <v>346</v>
      </c>
    </row>
    <row r="354" s="193" customFormat="1" ht="13.55" customHeight="1">
      <c r="M354" s="186">
        <v>347</v>
      </c>
    </row>
    <row r="355" s="193" customFormat="1" ht="13.55" customHeight="1">
      <c r="M355" s="186">
        <v>348</v>
      </c>
    </row>
    <row r="356" s="193" customFormat="1" ht="13.55" customHeight="1">
      <c r="M356" s="186">
        <v>349</v>
      </c>
    </row>
    <row r="357" s="193" customFormat="1" ht="13.55" customHeight="1">
      <c r="M357" s="186">
        <v>350</v>
      </c>
    </row>
    <row r="358" s="193" customFormat="1" ht="13.55" customHeight="1">
      <c r="M358" s="186">
        <v>351</v>
      </c>
    </row>
    <row r="359" s="193" customFormat="1" ht="13.55" customHeight="1">
      <c r="M359" s="186">
        <v>352</v>
      </c>
    </row>
    <row r="360" s="193" customFormat="1" ht="13.55" customHeight="1">
      <c r="M360" s="186">
        <v>353</v>
      </c>
    </row>
    <row r="361" s="193" customFormat="1" ht="13.55" customHeight="1">
      <c r="M361" s="186">
        <v>354</v>
      </c>
    </row>
    <row r="362" s="193" customFormat="1" ht="13.55" customHeight="1">
      <c r="M362" s="186">
        <v>355</v>
      </c>
    </row>
    <row r="363" s="193" customFormat="1" ht="13.55" customHeight="1">
      <c r="M363" s="186">
        <v>356</v>
      </c>
    </row>
    <row r="364" s="193" customFormat="1" ht="13.55" customHeight="1">
      <c r="M364" s="186">
        <v>357</v>
      </c>
    </row>
    <row r="365" s="193" customFormat="1" ht="13.55" customHeight="1">
      <c r="M365" s="186">
        <v>358</v>
      </c>
    </row>
    <row r="366" s="193" customFormat="1" ht="13.55" customHeight="1">
      <c r="M366" s="186">
        <v>359</v>
      </c>
    </row>
    <row r="367" s="193" customFormat="1" ht="13.55" customHeight="1">
      <c r="M367" s="186">
        <v>360</v>
      </c>
    </row>
    <row r="368" s="193" customFormat="1" ht="13.55" customHeight="1">
      <c r="M368" s="186">
        <v>361</v>
      </c>
    </row>
    <row r="369" s="193" customFormat="1" ht="13.55" customHeight="1">
      <c r="M369" s="186">
        <v>362</v>
      </c>
    </row>
    <row r="370" s="193" customFormat="1" ht="13.55" customHeight="1">
      <c r="M370" s="186">
        <v>363</v>
      </c>
    </row>
    <row r="371" s="193" customFormat="1" ht="13.55" customHeight="1">
      <c r="M371" s="186">
        <v>364</v>
      </c>
    </row>
    <row r="372" s="193" customFormat="1" ht="13.55" customHeight="1">
      <c r="M372" s="186">
        <v>365</v>
      </c>
    </row>
    <row r="373" s="193" customFormat="1" ht="13.55" customHeight="1">
      <c r="M373" s="186">
        <v>366</v>
      </c>
    </row>
    <row r="374" s="193" customFormat="1" ht="13.55" customHeight="1">
      <c r="M374" s="186">
        <v>367</v>
      </c>
    </row>
    <row r="375" s="193" customFormat="1" ht="13.55" customHeight="1">
      <c r="M375" s="186">
        <v>368</v>
      </c>
    </row>
    <row r="376" s="193" customFormat="1" ht="13.55" customHeight="1">
      <c r="M376" s="186">
        <v>369</v>
      </c>
    </row>
    <row r="377" s="193" customFormat="1" ht="13.55" customHeight="1">
      <c r="M377" s="186">
        <v>370</v>
      </c>
    </row>
    <row r="378" s="193" customFormat="1" ht="13.55" customHeight="1">
      <c r="M378" s="186">
        <v>371</v>
      </c>
    </row>
    <row r="379" s="193" customFormat="1" ht="13.55" customHeight="1">
      <c r="M379" s="186">
        <v>372</v>
      </c>
    </row>
    <row r="380" s="193" customFormat="1" ht="13.55" customHeight="1">
      <c r="M380" s="186">
        <v>373</v>
      </c>
    </row>
    <row r="381" s="193" customFormat="1" ht="13.55" customHeight="1">
      <c r="M381" s="186">
        <v>374</v>
      </c>
    </row>
    <row r="382" s="193" customFormat="1" ht="13.55" customHeight="1">
      <c r="M382" s="186">
        <v>375</v>
      </c>
    </row>
    <row r="383" s="193" customFormat="1" ht="13.55" customHeight="1">
      <c r="M383" s="186">
        <v>376</v>
      </c>
    </row>
    <row r="384" s="193" customFormat="1" ht="13.55" customHeight="1">
      <c r="M384" s="186">
        <v>377</v>
      </c>
    </row>
    <row r="385" s="193" customFormat="1" ht="13.55" customHeight="1">
      <c r="M385" s="186">
        <v>378</v>
      </c>
    </row>
    <row r="386" s="193" customFormat="1" ht="13.55" customHeight="1">
      <c r="M386" s="186">
        <v>379</v>
      </c>
    </row>
    <row r="387" s="193" customFormat="1" ht="13.55" customHeight="1">
      <c r="M387" s="186">
        <v>380</v>
      </c>
    </row>
    <row r="388" s="193" customFormat="1" ht="13.55" customHeight="1">
      <c r="M388" s="186">
        <v>381</v>
      </c>
    </row>
    <row r="389" s="193" customFormat="1" ht="13.55" customHeight="1">
      <c r="M389" s="186">
        <v>382</v>
      </c>
    </row>
    <row r="390" s="193" customFormat="1" ht="13.55" customHeight="1">
      <c r="M390" s="186">
        <v>383</v>
      </c>
    </row>
    <row r="391" s="193" customFormat="1" ht="13.55" customHeight="1">
      <c r="M391" s="186">
        <v>384</v>
      </c>
    </row>
    <row r="392" s="193" customFormat="1" ht="13.55" customHeight="1">
      <c r="M392" s="186">
        <v>385</v>
      </c>
    </row>
    <row r="393" s="193" customFormat="1" ht="13.55" customHeight="1">
      <c r="M393" s="186">
        <v>386</v>
      </c>
    </row>
    <row r="394" s="193" customFormat="1" ht="13.55" customHeight="1">
      <c r="M394" s="186">
        <v>387</v>
      </c>
    </row>
    <row r="395" s="193" customFormat="1" ht="13.55" customHeight="1">
      <c r="M395" s="186">
        <v>388</v>
      </c>
    </row>
    <row r="396" s="193" customFormat="1" ht="13.55" customHeight="1">
      <c r="M396" s="186">
        <v>389</v>
      </c>
    </row>
    <row r="397" s="193" customFormat="1" ht="13.55" customHeight="1">
      <c r="M397" s="186">
        <v>390</v>
      </c>
    </row>
    <row r="398" s="193" customFormat="1" ht="13.55" customHeight="1">
      <c r="M398" s="186">
        <v>391</v>
      </c>
    </row>
    <row r="399" s="193" customFormat="1" ht="13.55" customHeight="1">
      <c r="M399" s="186">
        <v>392</v>
      </c>
    </row>
    <row r="400" s="193" customFormat="1" ht="13.55" customHeight="1">
      <c r="M400" s="186">
        <v>393</v>
      </c>
    </row>
    <row r="401" s="193" customFormat="1" ht="13.55" customHeight="1">
      <c r="M401" s="186">
        <v>394</v>
      </c>
    </row>
    <row r="402" s="193" customFormat="1" ht="13.55" customHeight="1">
      <c r="M402" s="186">
        <v>395</v>
      </c>
    </row>
    <row r="403" s="193" customFormat="1" ht="13.55" customHeight="1">
      <c r="M403" s="186">
        <v>396</v>
      </c>
    </row>
    <row r="404" s="193" customFormat="1" ht="13.55" customHeight="1">
      <c r="M404" s="186">
        <v>397</v>
      </c>
    </row>
    <row r="405" s="193" customFormat="1" ht="13.55" customHeight="1">
      <c r="M405" s="186">
        <v>398</v>
      </c>
    </row>
    <row r="406" s="193" customFormat="1" ht="13.55" customHeight="1">
      <c r="M406" s="186">
        <v>399</v>
      </c>
    </row>
    <row r="407" s="193" customFormat="1" ht="13.55" customHeight="1">
      <c r="M407" s="186">
        <v>400</v>
      </c>
    </row>
    <row r="408" s="193" customFormat="1" ht="13.55" customHeight="1">
      <c r="M408" s="186">
        <v>401</v>
      </c>
    </row>
    <row r="409" s="193" customFormat="1" ht="13.55" customHeight="1">
      <c r="M409" s="186">
        <v>402</v>
      </c>
    </row>
    <row r="410" s="193" customFormat="1" ht="13.55" customHeight="1">
      <c r="M410" s="186">
        <v>403</v>
      </c>
    </row>
    <row r="411" s="193" customFormat="1" ht="13.55" customHeight="1">
      <c r="M411" s="186">
        <v>404</v>
      </c>
    </row>
    <row r="412" s="193" customFormat="1" ht="13.55" customHeight="1">
      <c r="M412" s="186">
        <v>405</v>
      </c>
    </row>
    <row r="413" s="193" customFormat="1" ht="13.55" customHeight="1">
      <c r="M413" s="186">
        <v>406</v>
      </c>
    </row>
    <row r="414" s="193" customFormat="1" ht="13.55" customHeight="1">
      <c r="M414" s="186">
        <v>407</v>
      </c>
    </row>
    <row r="415" s="193" customFormat="1" ht="13.55" customHeight="1">
      <c r="M415" s="186">
        <v>408</v>
      </c>
    </row>
    <row r="416" s="193" customFormat="1" ht="13.55" customHeight="1">
      <c r="M416" s="186">
        <v>409</v>
      </c>
    </row>
    <row r="417" s="193" customFormat="1" ht="13.55" customHeight="1">
      <c r="M417" s="186">
        <v>410</v>
      </c>
    </row>
    <row r="418" s="193" customFormat="1" ht="13.55" customHeight="1">
      <c r="M418" s="186">
        <v>411</v>
      </c>
    </row>
    <row r="419" s="193" customFormat="1" ht="13.55" customHeight="1">
      <c r="M419" s="186">
        <v>412</v>
      </c>
    </row>
    <row r="420" s="193" customFormat="1" ht="13.55" customHeight="1">
      <c r="M420" s="186">
        <v>413</v>
      </c>
    </row>
    <row r="421" s="193" customFormat="1" ht="13.55" customHeight="1">
      <c r="M421" s="186">
        <v>414</v>
      </c>
    </row>
    <row r="422" s="193" customFormat="1" ht="13.55" customHeight="1">
      <c r="M422" s="186">
        <v>415</v>
      </c>
    </row>
    <row r="423" s="193" customFormat="1" ht="13.55" customHeight="1">
      <c r="M423" s="186">
        <v>416</v>
      </c>
    </row>
    <row r="424" s="193" customFormat="1" ht="13.55" customHeight="1">
      <c r="M424" s="186">
        <v>417</v>
      </c>
    </row>
    <row r="425" s="193" customFormat="1" ht="13.55" customHeight="1">
      <c r="M425" s="186">
        <v>418</v>
      </c>
    </row>
    <row r="426" s="193" customFormat="1" ht="13.55" customHeight="1">
      <c r="M426" s="186">
        <v>419</v>
      </c>
    </row>
    <row r="427" s="193" customFormat="1" ht="13.55" customHeight="1">
      <c r="M427" s="186">
        <v>420</v>
      </c>
    </row>
    <row r="428" s="193" customFormat="1" ht="13.55" customHeight="1">
      <c r="M428" s="186">
        <v>421</v>
      </c>
    </row>
    <row r="429" s="193" customFormat="1" ht="13.55" customHeight="1">
      <c r="M429" s="186">
        <v>422</v>
      </c>
    </row>
    <row r="430" s="193" customFormat="1" ht="13.55" customHeight="1">
      <c r="M430" s="186">
        <v>423</v>
      </c>
    </row>
    <row r="431" s="193" customFormat="1" ht="13.55" customHeight="1">
      <c r="M431" s="186">
        <v>424</v>
      </c>
    </row>
    <row r="432" s="193" customFormat="1" ht="13.55" customHeight="1">
      <c r="M432" s="186">
        <v>425</v>
      </c>
    </row>
    <row r="433" s="193" customFormat="1" ht="13.55" customHeight="1">
      <c r="M433" s="186">
        <v>426</v>
      </c>
    </row>
    <row r="434" s="193" customFormat="1" ht="13.55" customHeight="1">
      <c r="M434" s="186">
        <v>427</v>
      </c>
    </row>
    <row r="435" s="193" customFormat="1" ht="13.55" customHeight="1">
      <c r="M435" s="186">
        <v>428</v>
      </c>
    </row>
    <row r="436" s="193" customFormat="1" ht="13.55" customHeight="1">
      <c r="M436" s="186">
        <v>429</v>
      </c>
    </row>
    <row r="437" s="193" customFormat="1" ht="13.55" customHeight="1">
      <c r="M437" s="186">
        <v>430</v>
      </c>
    </row>
    <row r="438" s="193" customFormat="1" ht="13.55" customHeight="1">
      <c r="M438" s="186">
        <v>431</v>
      </c>
    </row>
    <row r="439" s="193" customFormat="1" ht="13.55" customHeight="1">
      <c r="M439" s="186">
        <v>432</v>
      </c>
    </row>
    <row r="440" s="193" customFormat="1" ht="13.55" customHeight="1">
      <c r="M440" s="186">
        <v>433</v>
      </c>
    </row>
    <row r="441" s="193" customFormat="1" ht="13.55" customHeight="1">
      <c r="M441" s="186">
        <v>434</v>
      </c>
    </row>
    <row r="442" s="193" customFormat="1" ht="13.55" customHeight="1">
      <c r="M442" s="186">
        <v>435</v>
      </c>
    </row>
    <row r="443" s="193" customFormat="1" ht="13.55" customHeight="1">
      <c r="M443" s="186">
        <v>436</v>
      </c>
    </row>
    <row r="444" s="193" customFormat="1" ht="13.55" customHeight="1">
      <c r="M444" s="186">
        <v>437</v>
      </c>
    </row>
    <row r="445" s="193" customFormat="1" ht="13.55" customHeight="1">
      <c r="M445" s="186">
        <v>438</v>
      </c>
    </row>
    <row r="446" s="193" customFormat="1" ht="13.55" customHeight="1">
      <c r="M446" s="186">
        <v>439</v>
      </c>
    </row>
    <row r="447" s="193" customFormat="1" ht="13.55" customHeight="1">
      <c r="M447" s="186">
        <v>440</v>
      </c>
    </row>
    <row r="448" s="193" customFormat="1" ht="13.55" customHeight="1">
      <c r="M448" s="186">
        <v>441</v>
      </c>
    </row>
    <row r="449" s="193" customFormat="1" ht="13.55" customHeight="1">
      <c r="M449" s="186">
        <v>442</v>
      </c>
    </row>
    <row r="450" s="193" customFormat="1" ht="13.55" customHeight="1">
      <c r="M450" s="186">
        <v>443</v>
      </c>
    </row>
    <row r="451" s="193" customFormat="1" ht="13.55" customHeight="1">
      <c r="M451" s="186">
        <v>444</v>
      </c>
    </row>
    <row r="452" s="193" customFormat="1" ht="13.55" customHeight="1">
      <c r="M452" s="186">
        <v>445</v>
      </c>
    </row>
    <row r="453" s="193" customFormat="1" ht="13.55" customHeight="1">
      <c r="M453" s="186">
        <v>446</v>
      </c>
    </row>
    <row r="454" s="193" customFormat="1" ht="13.55" customHeight="1">
      <c r="M454" s="186">
        <v>447</v>
      </c>
    </row>
    <row r="455" s="193" customFormat="1" ht="13.55" customHeight="1">
      <c r="M455" s="186">
        <v>448</v>
      </c>
    </row>
    <row r="456" s="193" customFormat="1" ht="13.55" customHeight="1">
      <c r="M456" s="186">
        <v>449</v>
      </c>
    </row>
    <row r="457" s="193" customFormat="1" ht="13.55" customHeight="1">
      <c r="M457" s="186">
        <v>450</v>
      </c>
    </row>
    <row r="458" s="193" customFormat="1" ht="13.55" customHeight="1">
      <c r="M458" s="186">
        <v>451</v>
      </c>
    </row>
    <row r="459" s="193" customFormat="1" ht="13.55" customHeight="1">
      <c r="M459" s="186">
        <v>452</v>
      </c>
    </row>
    <row r="460" s="193" customFormat="1" ht="13.55" customHeight="1">
      <c r="M460" s="186">
        <v>453</v>
      </c>
    </row>
    <row r="461" s="193" customFormat="1" ht="13.55" customHeight="1">
      <c r="M461" s="186">
        <v>454</v>
      </c>
    </row>
    <row r="462" s="193" customFormat="1" ht="13.55" customHeight="1">
      <c r="M462" s="186">
        <v>455</v>
      </c>
    </row>
    <row r="463" s="193" customFormat="1" ht="13.55" customHeight="1">
      <c r="M463" s="186">
        <v>456</v>
      </c>
    </row>
    <row r="464" s="193" customFormat="1" ht="13.55" customHeight="1">
      <c r="M464" s="186">
        <v>457</v>
      </c>
    </row>
    <row r="465" s="193" customFormat="1" ht="13.55" customHeight="1">
      <c r="M465" s="186">
        <v>458</v>
      </c>
    </row>
    <row r="466" s="193" customFormat="1" ht="13.55" customHeight="1">
      <c r="M466" s="186">
        <v>459</v>
      </c>
    </row>
    <row r="467" s="193" customFormat="1" ht="13.55" customHeight="1">
      <c r="M467" s="186">
        <v>460</v>
      </c>
    </row>
    <row r="468" s="193" customFormat="1" ht="13.55" customHeight="1">
      <c r="M468" s="186">
        <v>461</v>
      </c>
    </row>
    <row r="469" s="193" customFormat="1" ht="13.55" customHeight="1">
      <c r="M469" s="186">
        <v>462</v>
      </c>
    </row>
    <row r="470" s="193" customFormat="1" ht="13.55" customHeight="1">
      <c r="M470" s="186">
        <v>463</v>
      </c>
    </row>
    <row r="471" s="193" customFormat="1" ht="13.55" customHeight="1">
      <c r="M471" s="186">
        <v>464</v>
      </c>
    </row>
    <row r="472" s="193" customFormat="1" ht="13.55" customHeight="1">
      <c r="M472" s="186">
        <v>465</v>
      </c>
    </row>
    <row r="473" s="193" customFormat="1" ht="13.55" customHeight="1">
      <c r="M473" s="186">
        <v>466</v>
      </c>
    </row>
    <row r="474" s="193" customFormat="1" ht="13.55" customHeight="1">
      <c r="M474" s="186">
        <v>467</v>
      </c>
    </row>
    <row r="475" s="193" customFormat="1" ht="13.55" customHeight="1">
      <c r="M475" s="186">
        <v>468</v>
      </c>
    </row>
    <row r="476" s="193" customFormat="1" ht="13.55" customHeight="1">
      <c r="M476" s="186">
        <v>469</v>
      </c>
    </row>
    <row r="477" s="193" customFormat="1" ht="13.55" customHeight="1">
      <c r="M477" s="186">
        <v>470</v>
      </c>
    </row>
    <row r="478" s="193" customFormat="1" ht="13.55" customHeight="1">
      <c r="M478" s="186">
        <v>471</v>
      </c>
    </row>
    <row r="479" s="193" customFormat="1" ht="13.55" customHeight="1">
      <c r="M479" s="186">
        <v>472</v>
      </c>
    </row>
    <row r="480" s="193" customFormat="1" ht="13.55" customHeight="1">
      <c r="M480" s="186">
        <v>473</v>
      </c>
    </row>
    <row r="481" s="193" customFormat="1" ht="13.55" customHeight="1">
      <c r="M481" s="186">
        <v>474</v>
      </c>
    </row>
    <row r="482" s="193" customFormat="1" ht="13.55" customHeight="1">
      <c r="M482" s="186">
        <v>475</v>
      </c>
    </row>
    <row r="483" s="193" customFormat="1" ht="13.55" customHeight="1">
      <c r="M483" s="186">
        <v>476</v>
      </c>
    </row>
    <row r="484" s="193" customFormat="1" ht="13.55" customHeight="1">
      <c r="M484" s="186">
        <v>477</v>
      </c>
    </row>
    <row r="485" s="193" customFormat="1" ht="13.55" customHeight="1">
      <c r="M485" s="186">
        <v>478</v>
      </c>
    </row>
    <row r="486" s="193" customFormat="1" ht="13.55" customHeight="1">
      <c r="M486" s="186">
        <v>479</v>
      </c>
    </row>
    <row r="487" s="193" customFormat="1" ht="13.55" customHeight="1">
      <c r="M487" s="186">
        <v>480</v>
      </c>
    </row>
    <row r="488" s="193" customFormat="1" ht="13.55" customHeight="1">
      <c r="M488" s="186">
        <v>481</v>
      </c>
    </row>
    <row r="489" s="193" customFormat="1" ht="13.55" customHeight="1">
      <c r="M489" s="186">
        <v>482</v>
      </c>
    </row>
    <row r="490" s="193" customFormat="1" ht="13.55" customHeight="1">
      <c r="M490" s="186">
        <v>483</v>
      </c>
    </row>
    <row r="491" s="193" customFormat="1" ht="13.55" customHeight="1">
      <c r="M491" s="186">
        <v>484</v>
      </c>
    </row>
    <row r="492" s="193" customFormat="1" ht="13.55" customHeight="1">
      <c r="M492" s="186">
        <v>485</v>
      </c>
    </row>
    <row r="493" s="193" customFormat="1" ht="13.55" customHeight="1">
      <c r="M493" s="186">
        <v>486</v>
      </c>
    </row>
    <row r="494" s="193" customFormat="1" ht="13.55" customHeight="1">
      <c r="M494" s="186">
        <v>487</v>
      </c>
    </row>
    <row r="495" s="193" customFormat="1" ht="13.55" customHeight="1">
      <c r="M495" s="186">
        <v>488</v>
      </c>
    </row>
    <row r="496" s="193" customFormat="1" ht="13.55" customHeight="1">
      <c r="M496" s="186">
        <v>489</v>
      </c>
    </row>
    <row r="497" s="193" customFormat="1" ht="13.55" customHeight="1">
      <c r="M497" s="186">
        <v>490</v>
      </c>
    </row>
    <row r="498" s="193" customFormat="1" ht="13.55" customHeight="1">
      <c r="M498" s="186">
        <v>491</v>
      </c>
    </row>
    <row r="499" s="193" customFormat="1" ht="13.55" customHeight="1">
      <c r="M499" s="186">
        <v>492</v>
      </c>
    </row>
    <row r="500" s="193" customFormat="1" ht="13.55" customHeight="1">
      <c r="M500" s="186">
        <v>493</v>
      </c>
    </row>
    <row r="501" s="193" customFormat="1" ht="13.55" customHeight="1">
      <c r="M501" s="186">
        <v>494</v>
      </c>
    </row>
    <row r="502" s="193" customFormat="1" ht="13.55" customHeight="1">
      <c r="M502" s="186">
        <v>495</v>
      </c>
    </row>
    <row r="503" s="193" customFormat="1" ht="13.55" customHeight="1">
      <c r="M503" s="186">
        <v>496</v>
      </c>
    </row>
    <row r="504" s="193" customFormat="1" ht="13.55" customHeight="1">
      <c r="M504" s="186">
        <v>497</v>
      </c>
    </row>
    <row r="505" s="193" customFormat="1" ht="13.55" customHeight="1">
      <c r="M505" s="186">
        <v>498</v>
      </c>
    </row>
    <row r="506" s="193" customFormat="1" ht="13.55" customHeight="1">
      <c r="M506" s="186">
        <v>499</v>
      </c>
    </row>
    <row r="507" s="193" customFormat="1" ht="13.55" customHeight="1">
      <c r="M507" s="186">
        <v>500</v>
      </c>
    </row>
    <row r="508" s="193" customFormat="1" ht="13.55" customHeight="1">
      <c r="M508" s="186">
        <v>501</v>
      </c>
    </row>
    <row r="509" s="193" customFormat="1" ht="13.55" customHeight="1">
      <c r="M509" s="186">
        <v>502</v>
      </c>
    </row>
    <row r="510" s="193" customFormat="1" ht="13.55" customHeight="1">
      <c r="M510" s="186">
        <v>503</v>
      </c>
    </row>
    <row r="511" s="193" customFormat="1" ht="13.55" customHeight="1">
      <c r="M511" s="186">
        <v>504</v>
      </c>
    </row>
    <row r="512" s="193" customFormat="1" ht="13.55" customHeight="1">
      <c r="M512" s="186">
        <v>505</v>
      </c>
    </row>
    <row r="513" s="193" customFormat="1" ht="13.55" customHeight="1">
      <c r="M513" s="186">
        <v>506</v>
      </c>
    </row>
    <row r="514" s="193" customFormat="1" ht="13.55" customHeight="1">
      <c r="M514" s="186">
        <v>507</v>
      </c>
    </row>
    <row r="515" s="193" customFormat="1" ht="13.55" customHeight="1">
      <c r="M515" s="186">
        <v>508</v>
      </c>
    </row>
    <row r="516" s="193" customFormat="1" ht="13.55" customHeight="1">
      <c r="M516" s="186">
        <v>509</v>
      </c>
    </row>
    <row r="517" s="193" customFormat="1" ht="13.55" customHeight="1">
      <c r="M517" s="186">
        <v>510</v>
      </c>
    </row>
    <row r="518" s="193" customFormat="1" ht="13.55" customHeight="1">
      <c r="M518" s="186">
        <v>511</v>
      </c>
    </row>
    <row r="519" s="193" customFormat="1" ht="13.55" customHeight="1">
      <c r="M519" s="186">
        <v>512</v>
      </c>
    </row>
    <row r="520" s="193" customFormat="1" ht="13.55" customHeight="1">
      <c r="M520" s="186">
        <v>513</v>
      </c>
    </row>
    <row r="521" s="193" customFormat="1" ht="13.55" customHeight="1">
      <c r="M521" s="186">
        <v>514</v>
      </c>
    </row>
    <row r="522" s="193" customFormat="1" ht="13.55" customHeight="1">
      <c r="M522" s="186">
        <v>515</v>
      </c>
    </row>
    <row r="523" s="193" customFormat="1" ht="13.55" customHeight="1">
      <c r="M523" s="186">
        <v>516</v>
      </c>
    </row>
    <row r="524" s="193" customFormat="1" ht="13.55" customHeight="1">
      <c r="M524" s="186">
        <v>517</v>
      </c>
    </row>
    <row r="525" s="193" customFormat="1" ht="13.55" customHeight="1">
      <c r="M525" s="186">
        <v>518</v>
      </c>
    </row>
    <row r="526" s="193" customFormat="1" ht="13.55" customHeight="1">
      <c r="M526" s="186">
        <v>519</v>
      </c>
    </row>
    <row r="527" s="193" customFormat="1" ht="13.55" customHeight="1">
      <c r="M527" s="186">
        <v>520</v>
      </c>
    </row>
    <row r="528" s="193" customFormat="1" ht="13.55" customHeight="1">
      <c r="M528" s="186">
        <v>521</v>
      </c>
    </row>
    <row r="529" s="193" customFormat="1" ht="13.55" customHeight="1">
      <c r="M529" s="186">
        <v>522</v>
      </c>
    </row>
    <row r="530" s="193" customFormat="1" ht="13.55" customHeight="1">
      <c r="M530" s="186">
        <v>523</v>
      </c>
    </row>
    <row r="531" s="193" customFormat="1" ht="13.55" customHeight="1">
      <c r="M531" s="186">
        <v>524</v>
      </c>
    </row>
    <row r="532" s="193" customFormat="1" ht="13.55" customHeight="1">
      <c r="M532" s="186">
        <v>525</v>
      </c>
    </row>
    <row r="533" s="193" customFormat="1" ht="13.55" customHeight="1">
      <c r="M533" s="186">
        <v>526</v>
      </c>
    </row>
    <row r="534" s="193" customFormat="1" ht="13.55" customHeight="1">
      <c r="M534" s="186">
        <v>527</v>
      </c>
    </row>
    <row r="535" s="193" customFormat="1" ht="13.55" customHeight="1">
      <c r="M535" s="186">
        <v>528</v>
      </c>
    </row>
    <row r="536" s="193" customFormat="1" ht="13.55" customHeight="1">
      <c r="M536" s="186">
        <v>529</v>
      </c>
    </row>
    <row r="537" s="193" customFormat="1" ht="13.55" customHeight="1">
      <c r="M537" s="186">
        <v>530</v>
      </c>
    </row>
    <row r="538" s="193" customFormat="1" ht="13.55" customHeight="1">
      <c r="M538" s="186">
        <v>531</v>
      </c>
    </row>
    <row r="539" s="193" customFormat="1" ht="13.55" customHeight="1">
      <c r="M539" s="186">
        <v>532</v>
      </c>
    </row>
    <row r="540" s="193" customFormat="1" ht="13.55" customHeight="1">
      <c r="M540" s="186">
        <v>533</v>
      </c>
    </row>
    <row r="541" s="193" customFormat="1" ht="13.55" customHeight="1">
      <c r="M541" s="186">
        <v>534</v>
      </c>
    </row>
    <row r="542" s="193" customFormat="1" ht="13.55" customHeight="1">
      <c r="M542" s="186">
        <v>535</v>
      </c>
    </row>
    <row r="543" s="193" customFormat="1" ht="13.55" customHeight="1">
      <c r="M543" s="186">
        <v>536</v>
      </c>
    </row>
    <row r="544" s="193" customFormat="1" ht="13.55" customHeight="1">
      <c r="M544" s="186">
        <v>537</v>
      </c>
    </row>
    <row r="545" s="193" customFormat="1" ht="13.55" customHeight="1">
      <c r="M545" s="186">
        <v>538</v>
      </c>
    </row>
    <row r="546" s="193" customFormat="1" ht="13.55" customHeight="1">
      <c r="M546" s="186">
        <v>539</v>
      </c>
    </row>
    <row r="547" s="193" customFormat="1" ht="13.55" customHeight="1">
      <c r="M547" s="186">
        <v>540</v>
      </c>
    </row>
    <row r="548" s="193" customFormat="1" ht="13.55" customHeight="1">
      <c r="M548" s="186">
        <v>541</v>
      </c>
    </row>
    <row r="549" s="193" customFormat="1" ht="13.55" customHeight="1">
      <c r="M549" s="186">
        <v>542</v>
      </c>
    </row>
    <row r="550" s="193" customFormat="1" ht="13.55" customHeight="1">
      <c r="M550" s="186">
        <v>543</v>
      </c>
    </row>
    <row r="551" s="193" customFormat="1" ht="13.55" customHeight="1">
      <c r="M551" s="186">
        <v>544</v>
      </c>
    </row>
    <row r="552" s="193" customFormat="1" ht="13.55" customHeight="1">
      <c r="M552" s="186">
        <v>545</v>
      </c>
    </row>
    <row r="553" s="193" customFormat="1" ht="13.55" customHeight="1">
      <c r="M553" s="186">
        <v>546</v>
      </c>
    </row>
    <row r="554" s="193" customFormat="1" ht="13.55" customHeight="1">
      <c r="M554" s="186">
        <v>547</v>
      </c>
    </row>
    <row r="555" s="193" customFormat="1" ht="13.55" customHeight="1">
      <c r="M555" s="186">
        <v>548</v>
      </c>
    </row>
    <row r="556" s="193" customFormat="1" ht="13.55" customHeight="1">
      <c r="M556" s="186">
        <v>549</v>
      </c>
    </row>
    <row r="557" s="193" customFormat="1" ht="13.55" customHeight="1">
      <c r="M557" s="186">
        <v>550</v>
      </c>
    </row>
    <row r="558" s="193" customFormat="1" ht="13.55" customHeight="1">
      <c r="M558" s="186">
        <v>551</v>
      </c>
    </row>
    <row r="559" s="193" customFormat="1" ht="13.55" customHeight="1">
      <c r="M559" s="186">
        <v>552</v>
      </c>
    </row>
    <row r="560" s="193" customFormat="1" ht="13.55" customHeight="1">
      <c r="M560" s="186">
        <v>553</v>
      </c>
    </row>
    <row r="561" s="193" customFormat="1" ht="13.55" customHeight="1">
      <c r="M561" s="186">
        <v>554</v>
      </c>
    </row>
    <row r="562" s="193" customFormat="1" ht="13.55" customHeight="1">
      <c r="M562" s="186">
        <v>555</v>
      </c>
    </row>
    <row r="563" s="193" customFormat="1" ht="13.55" customHeight="1">
      <c r="M563" s="186">
        <v>556</v>
      </c>
    </row>
    <row r="564" s="193" customFormat="1" ht="13.55" customHeight="1">
      <c r="M564" s="186">
        <v>557</v>
      </c>
    </row>
    <row r="565" s="193" customFormat="1" ht="13.55" customHeight="1">
      <c r="M565" s="186">
        <v>558</v>
      </c>
    </row>
    <row r="566" s="193" customFormat="1" ht="13.55" customHeight="1">
      <c r="M566" s="186">
        <v>559</v>
      </c>
    </row>
    <row r="567" s="193" customFormat="1" ht="13.55" customHeight="1">
      <c r="M567" s="186">
        <v>560</v>
      </c>
    </row>
    <row r="568" s="193" customFormat="1" ht="13.55" customHeight="1">
      <c r="M568" s="186">
        <v>561</v>
      </c>
    </row>
    <row r="569" s="193" customFormat="1" ht="13.55" customHeight="1">
      <c r="M569" s="186">
        <v>562</v>
      </c>
    </row>
    <row r="570" s="193" customFormat="1" ht="13.55" customHeight="1">
      <c r="M570" s="186">
        <v>563</v>
      </c>
    </row>
    <row r="571" s="193" customFormat="1" ht="13.55" customHeight="1">
      <c r="M571" s="186">
        <v>564</v>
      </c>
    </row>
    <row r="572" s="193" customFormat="1" ht="13.55" customHeight="1">
      <c r="M572" s="186">
        <v>565</v>
      </c>
    </row>
    <row r="573" s="193" customFormat="1" ht="13.55" customHeight="1">
      <c r="M573" s="186">
        <v>566</v>
      </c>
    </row>
    <row r="574" s="193" customFormat="1" ht="13.55" customHeight="1">
      <c r="M574" s="186">
        <v>567</v>
      </c>
    </row>
    <row r="575" s="193" customFormat="1" ht="13.55" customHeight="1">
      <c r="M575" s="186">
        <v>568</v>
      </c>
    </row>
    <row r="576" s="193" customFormat="1" ht="13.55" customHeight="1">
      <c r="M576" s="186">
        <v>569</v>
      </c>
    </row>
    <row r="577" s="193" customFormat="1" ht="13.55" customHeight="1">
      <c r="M577" s="186">
        <v>570</v>
      </c>
    </row>
    <row r="578" s="193" customFormat="1" ht="13.55" customHeight="1">
      <c r="M578" s="186">
        <v>571</v>
      </c>
    </row>
    <row r="579" s="193" customFormat="1" ht="13.55" customHeight="1">
      <c r="M579" s="186">
        <v>572</v>
      </c>
    </row>
    <row r="580" s="193" customFormat="1" ht="13.55" customHeight="1">
      <c r="M580" s="186">
        <v>573</v>
      </c>
    </row>
    <row r="581" s="193" customFormat="1" ht="13.55" customHeight="1">
      <c r="M581" s="186">
        <v>574</v>
      </c>
    </row>
    <row r="582" s="193" customFormat="1" ht="13.55" customHeight="1">
      <c r="M582" s="186">
        <v>575</v>
      </c>
    </row>
    <row r="583" s="193" customFormat="1" ht="13.55" customHeight="1">
      <c r="M583" s="186">
        <v>576</v>
      </c>
    </row>
    <row r="584" s="193" customFormat="1" ht="13.55" customHeight="1">
      <c r="M584" s="186">
        <v>577</v>
      </c>
    </row>
    <row r="585" s="193" customFormat="1" ht="13.55" customHeight="1">
      <c r="M585" s="186">
        <v>578</v>
      </c>
    </row>
    <row r="586" s="193" customFormat="1" ht="13.55" customHeight="1">
      <c r="M586" s="186">
        <v>579</v>
      </c>
    </row>
    <row r="587" s="193" customFormat="1" ht="13.55" customHeight="1">
      <c r="M587" s="186">
        <v>580</v>
      </c>
    </row>
    <row r="588" s="193" customFormat="1" ht="13.55" customHeight="1">
      <c r="M588" s="186">
        <v>581</v>
      </c>
    </row>
    <row r="589" s="193" customFormat="1" ht="13.55" customHeight="1">
      <c r="M589" s="186">
        <v>582</v>
      </c>
    </row>
    <row r="590" s="193" customFormat="1" ht="13.55" customHeight="1">
      <c r="M590" s="186">
        <v>583</v>
      </c>
    </row>
    <row r="591" s="193" customFormat="1" ht="13.55" customHeight="1">
      <c r="M591" s="186">
        <v>584</v>
      </c>
    </row>
    <row r="592" s="193" customFormat="1" ht="13.55" customHeight="1">
      <c r="M592" s="186">
        <v>585</v>
      </c>
    </row>
    <row r="593" s="193" customFormat="1" ht="13.55" customHeight="1">
      <c r="M593" s="186">
        <v>586</v>
      </c>
    </row>
    <row r="594" s="193" customFormat="1" ht="13.55" customHeight="1">
      <c r="M594" s="186">
        <v>587</v>
      </c>
    </row>
    <row r="595" s="193" customFormat="1" ht="13.55" customHeight="1">
      <c r="M595" s="186">
        <v>588</v>
      </c>
    </row>
    <row r="596" s="193" customFormat="1" ht="13.55" customHeight="1">
      <c r="M596" s="186">
        <v>589</v>
      </c>
    </row>
    <row r="597" s="193" customFormat="1" ht="13.55" customHeight="1">
      <c r="M597" s="186">
        <v>590</v>
      </c>
    </row>
    <row r="598" s="193" customFormat="1" ht="13.55" customHeight="1">
      <c r="M598" s="186">
        <v>591</v>
      </c>
    </row>
    <row r="599" s="193" customFormat="1" ht="13.55" customHeight="1">
      <c r="M599" s="186">
        <v>592</v>
      </c>
    </row>
    <row r="600" s="193" customFormat="1" ht="13.55" customHeight="1">
      <c r="M600" s="186">
        <v>593</v>
      </c>
    </row>
    <row r="601" s="193" customFormat="1" ht="13.55" customHeight="1">
      <c r="M601" s="186">
        <v>594</v>
      </c>
    </row>
    <row r="602" s="193" customFormat="1" ht="13.55" customHeight="1">
      <c r="M602" s="186">
        <v>595</v>
      </c>
    </row>
    <row r="603" s="193" customFormat="1" ht="13.55" customHeight="1">
      <c r="M603" s="186">
        <v>596</v>
      </c>
    </row>
    <row r="604" s="193" customFormat="1" ht="13.55" customHeight="1">
      <c r="M604" s="186">
        <v>597</v>
      </c>
    </row>
    <row r="605" s="193" customFormat="1" ht="13.55" customHeight="1">
      <c r="M605" s="186">
        <v>598</v>
      </c>
    </row>
    <row r="606" s="193" customFormat="1" ht="13.55" customHeight="1">
      <c r="M606" s="186">
        <v>599</v>
      </c>
    </row>
    <row r="607" s="193" customFormat="1" ht="13.55" customHeight="1">
      <c r="M607" s="186">
        <v>600</v>
      </c>
    </row>
    <row r="608" s="193" customFormat="1" ht="13.55" customHeight="1">
      <c r="M608" s="186">
        <v>601</v>
      </c>
    </row>
    <row r="609" s="193" customFormat="1" ht="13.55" customHeight="1">
      <c r="M609" s="186">
        <v>602</v>
      </c>
    </row>
    <row r="610" s="193" customFormat="1" ht="13.55" customHeight="1">
      <c r="M610" s="186">
        <v>603</v>
      </c>
    </row>
    <row r="611" s="193" customFormat="1" ht="13.55" customHeight="1">
      <c r="M611" s="186">
        <v>604</v>
      </c>
    </row>
    <row r="612" s="193" customFormat="1" ht="13.55" customHeight="1">
      <c r="M612" s="186">
        <v>605</v>
      </c>
    </row>
    <row r="613" s="193" customFormat="1" ht="13.55" customHeight="1">
      <c r="M613" s="186">
        <v>606</v>
      </c>
    </row>
    <row r="614" s="193" customFormat="1" ht="13.55" customHeight="1">
      <c r="M614" s="186">
        <v>607</v>
      </c>
    </row>
    <row r="615" s="193" customFormat="1" ht="13.55" customHeight="1">
      <c r="M615" s="186">
        <v>608</v>
      </c>
    </row>
    <row r="616" s="193" customFormat="1" ht="13.55" customHeight="1">
      <c r="M616" s="186">
        <v>609</v>
      </c>
    </row>
    <row r="617" s="193" customFormat="1" ht="13.55" customHeight="1">
      <c r="M617" s="186">
        <v>610</v>
      </c>
    </row>
    <row r="618" s="193" customFormat="1" ht="13.55" customHeight="1">
      <c r="M618" s="186">
        <v>611</v>
      </c>
    </row>
    <row r="619" s="193" customFormat="1" ht="13.55" customHeight="1">
      <c r="M619" s="186">
        <v>612</v>
      </c>
    </row>
    <row r="620" s="193" customFormat="1" ht="13.55" customHeight="1">
      <c r="M620" s="186">
        <v>613</v>
      </c>
    </row>
    <row r="621" s="193" customFormat="1" ht="13.55" customHeight="1">
      <c r="M621" s="186">
        <v>614</v>
      </c>
    </row>
    <row r="622" s="193" customFormat="1" ht="13.55" customHeight="1">
      <c r="M622" s="186">
        <v>615</v>
      </c>
    </row>
    <row r="623" s="193" customFormat="1" ht="13.55" customHeight="1">
      <c r="M623" s="186">
        <v>616</v>
      </c>
    </row>
    <row r="624" s="193" customFormat="1" ht="13.55" customHeight="1">
      <c r="M624" s="186">
        <v>617</v>
      </c>
    </row>
    <row r="625" s="193" customFormat="1" ht="13.55" customHeight="1">
      <c r="M625" s="186">
        <v>618</v>
      </c>
    </row>
    <row r="626" s="193" customFormat="1" ht="13.55" customHeight="1">
      <c r="M626" s="186">
        <v>619</v>
      </c>
    </row>
    <row r="627" s="193" customFormat="1" ht="13.55" customHeight="1">
      <c r="M627" s="186">
        <v>620</v>
      </c>
    </row>
    <row r="628" s="193" customFormat="1" ht="13.55" customHeight="1">
      <c r="M628" s="186">
        <v>621</v>
      </c>
    </row>
    <row r="629" s="193" customFormat="1" ht="13.55" customHeight="1">
      <c r="M629" s="186">
        <v>622</v>
      </c>
    </row>
    <row r="630" s="193" customFormat="1" ht="13.55" customHeight="1">
      <c r="M630" s="186">
        <v>623</v>
      </c>
    </row>
    <row r="631" s="193" customFormat="1" ht="13.55" customHeight="1">
      <c r="M631" s="186">
        <v>624</v>
      </c>
    </row>
    <row r="632" s="193" customFormat="1" ht="13.55" customHeight="1">
      <c r="M632" s="186">
        <v>625</v>
      </c>
    </row>
    <row r="633" s="193" customFormat="1" ht="13.55" customHeight="1">
      <c r="M633" s="186">
        <v>626</v>
      </c>
    </row>
    <row r="634" s="193" customFormat="1" ht="13.55" customHeight="1">
      <c r="M634" s="186">
        <v>627</v>
      </c>
    </row>
    <row r="635" s="193" customFormat="1" ht="13.55" customHeight="1">
      <c r="M635" s="186">
        <v>628</v>
      </c>
    </row>
    <row r="636" s="193" customFormat="1" ht="13.55" customHeight="1">
      <c r="M636" s="186">
        <v>629</v>
      </c>
    </row>
    <row r="637" s="193" customFormat="1" ht="13.55" customHeight="1">
      <c r="M637" s="186">
        <v>630</v>
      </c>
    </row>
    <row r="638" s="193" customFormat="1" ht="13.55" customHeight="1">
      <c r="M638" s="186">
        <v>631</v>
      </c>
    </row>
    <row r="639" s="193" customFormat="1" ht="13.55" customHeight="1">
      <c r="M639" s="186">
        <v>632</v>
      </c>
    </row>
    <row r="640" s="193" customFormat="1" ht="13.55" customHeight="1">
      <c r="M640" s="186">
        <v>633</v>
      </c>
    </row>
    <row r="641" s="193" customFormat="1" ht="13.55" customHeight="1">
      <c r="M641" s="186">
        <v>634</v>
      </c>
    </row>
    <row r="642" s="193" customFormat="1" ht="13.55" customHeight="1">
      <c r="M642" s="186">
        <v>635</v>
      </c>
    </row>
    <row r="643" s="193" customFormat="1" ht="13.55" customHeight="1">
      <c r="M643" s="186">
        <v>636</v>
      </c>
    </row>
    <row r="644" s="193" customFormat="1" ht="13.55" customHeight="1">
      <c r="M644" s="186">
        <v>637</v>
      </c>
    </row>
    <row r="645" s="193" customFormat="1" ht="13.55" customHeight="1">
      <c r="M645" s="186">
        <v>638</v>
      </c>
    </row>
    <row r="646" s="193" customFormat="1" ht="13.55" customHeight="1">
      <c r="M646" s="186">
        <v>639</v>
      </c>
    </row>
    <row r="647" s="193" customFormat="1" ht="13.55" customHeight="1">
      <c r="M647" s="186">
        <v>640</v>
      </c>
    </row>
    <row r="648" s="193" customFormat="1" ht="13.55" customHeight="1">
      <c r="M648" s="186">
        <v>641</v>
      </c>
    </row>
    <row r="649" s="193" customFormat="1" ht="13.55" customHeight="1">
      <c r="M649" s="186">
        <v>642</v>
      </c>
    </row>
    <row r="650" s="193" customFormat="1" ht="13.55" customHeight="1">
      <c r="M650" s="186">
        <v>643</v>
      </c>
    </row>
    <row r="651" s="193" customFormat="1" ht="13.55" customHeight="1">
      <c r="M651" s="186">
        <v>644</v>
      </c>
    </row>
    <row r="652" s="193" customFormat="1" ht="13.55" customHeight="1">
      <c r="M652" s="186">
        <v>645</v>
      </c>
    </row>
    <row r="653" s="193" customFormat="1" ht="13.55" customHeight="1">
      <c r="M653" s="186">
        <v>646</v>
      </c>
    </row>
    <row r="654" s="193" customFormat="1" ht="13.55" customHeight="1">
      <c r="M654" s="186">
        <v>647</v>
      </c>
    </row>
    <row r="655" s="193" customFormat="1" ht="13.55" customHeight="1">
      <c r="M655" s="186">
        <v>648</v>
      </c>
    </row>
    <row r="656" s="193" customFormat="1" ht="13.55" customHeight="1">
      <c r="M656" s="186">
        <v>649</v>
      </c>
    </row>
    <row r="657" s="193" customFormat="1" ht="13.55" customHeight="1">
      <c r="M657" s="186">
        <v>650</v>
      </c>
    </row>
    <row r="658" s="193" customFormat="1" ht="13.55" customHeight="1">
      <c r="M658" s="186">
        <v>651</v>
      </c>
    </row>
    <row r="659" s="193" customFormat="1" ht="13.55" customHeight="1">
      <c r="M659" s="186">
        <v>652</v>
      </c>
    </row>
    <row r="660" s="193" customFormat="1" ht="13.55" customHeight="1">
      <c r="M660" s="186">
        <v>653</v>
      </c>
    </row>
    <row r="661" s="193" customFormat="1" ht="13.55" customHeight="1">
      <c r="M661" s="186">
        <v>654</v>
      </c>
    </row>
    <row r="662" s="193" customFormat="1" ht="13.55" customHeight="1">
      <c r="M662" s="186">
        <v>655</v>
      </c>
    </row>
    <row r="663" s="193" customFormat="1" ht="13.55" customHeight="1">
      <c r="M663" s="186">
        <v>656</v>
      </c>
    </row>
    <row r="664" s="193" customFormat="1" ht="13.55" customHeight="1">
      <c r="M664" s="186">
        <v>657</v>
      </c>
    </row>
    <row r="665" s="193" customFormat="1" ht="13.55" customHeight="1">
      <c r="M665" s="186">
        <v>658</v>
      </c>
    </row>
    <row r="666" s="193" customFormat="1" ht="13.55" customHeight="1">
      <c r="M666" s="186">
        <v>659</v>
      </c>
    </row>
    <row r="667" s="193" customFormat="1" ht="13.55" customHeight="1">
      <c r="M667" s="186">
        <v>660</v>
      </c>
    </row>
    <row r="668" s="193" customFormat="1" ht="13.55" customHeight="1">
      <c r="M668" s="186">
        <v>661</v>
      </c>
    </row>
    <row r="669" s="193" customFormat="1" ht="13.55" customHeight="1">
      <c r="M669" s="186">
        <v>662</v>
      </c>
    </row>
    <row r="670" s="193" customFormat="1" ht="13.55" customHeight="1">
      <c r="M670" s="186">
        <v>663</v>
      </c>
    </row>
    <row r="671" s="193" customFormat="1" ht="13.55" customHeight="1">
      <c r="M671" s="186">
        <v>664</v>
      </c>
    </row>
    <row r="672" s="193" customFormat="1" ht="13.55" customHeight="1">
      <c r="M672" s="186">
        <v>665</v>
      </c>
    </row>
    <row r="673" s="193" customFormat="1" ht="13.55" customHeight="1">
      <c r="M673" s="186">
        <v>666</v>
      </c>
    </row>
    <row r="674" s="193" customFormat="1" ht="13.55" customHeight="1">
      <c r="M674" s="186">
        <v>667</v>
      </c>
    </row>
    <row r="675" s="193" customFormat="1" ht="13.55" customHeight="1">
      <c r="M675" s="186">
        <v>668</v>
      </c>
    </row>
    <row r="676" s="193" customFormat="1" ht="13.55" customHeight="1">
      <c r="M676" s="186">
        <v>669</v>
      </c>
    </row>
    <row r="677" s="193" customFormat="1" ht="13.55" customHeight="1">
      <c r="M677" s="186">
        <v>670</v>
      </c>
    </row>
    <row r="678" s="193" customFormat="1" ht="13.55" customHeight="1">
      <c r="M678" s="186">
        <v>671</v>
      </c>
    </row>
    <row r="679" s="193" customFormat="1" ht="13.55" customHeight="1">
      <c r="M679" s="186">
        <v>672</v>
      </c>
    </row>
    <row r="680" s="193" customFormat="1" ht="13.55" customHeight="1">
      <c r="M680" s="186">
        <v>673</v>
      </c>
    </row>
    <row r="681" s="193" customFormat="1" ht="13.55" customHeight="1">
      <c r="M681" s="186">
        <v>674</v>
      </c>
    </row>
    <row r="682" s="193" customFormat="1" ht="13.55" customHeight="1">
      <c r="M682" s="186">
        <v>675</v>
      </c>
    </row>
    <row r="683" s="193" customFormat="1" ht="13.55" customHeight="1">
      <c r="M683" s="186">
        <v>676</v>
      </c>
    </row>
    <row r="684" s="193" customFormat="1" ht="13.55" customHeight="1">
      <c r="M684" s="186">
        <v>677</v>
      </c>
    </row>
    <row r="685" s="193" customFormat="1" ht="13.55" customHeight="1">
      <c r="M685" s="186">
        <v>678</v>
      </c>
    </row>
    <row r="686" s="193" customFormat="1" ht="13.55" customHeight="1">
      <c r="M686" s="186">
        <v>679</v>
      </c>
    </row>
    <row r="687" s="193" customFormat="1" ht="13.55" customHeight="1">
      <c r="M687" s="186">
        <v>680</v>
      </c>
    </row>
    <row r="688" s="193" customFormat="1" ht="13.55" customHeight="1">
      <c r="M688" s="186">
        <v>681</v>
      </c>
    </row>
    <row r="689" s="193" customFormat="1" ht="13.55" customHeight="1">
      <c r="M689" s="186">
        <v>682</v>
      </c>
    </row>
    <row r="690" s="193" customFormat="1" ht="13.55" customHeight="1">
      <c r="M690" s="186">
        <v>683</v>
      </c>
    </row>
    <row r="691" s="193" customFormat="1" ht="13.55" customHeight="1">
      <c r="M691" s="186">
        <v>684</v>
      </c>
    </row>
    <row r="692" s="193" customFormat="1" ht="13.55" customHeight="1">
      <c r="M692" s="186">
        <v>685</v>
      </c>
    </row>
    <row r="693" s="193" customFormat="1" ht="13.55" customHeight="1">
      <c r="M693" s="186">
        <v>686</v>
      </c>
    </row>
    <row r="694" s="193" customFormat="1" ht="13.55" customHeight="1">
      <c r="M694" s="186">
        <v>687</v>
      </c>
    </row>
    <row r="695" s="193" customFormat="1" ht="13.55" customHeight="1">
      <c r="M695" s="186">
        <v>688</v>
      </c>
    </row>
    <row r="696" s="193" customFormat="1" ht="13.55" customHeight="1">
      <c r="M696" s="186">
        <v>689</v>
      </c>
    </row>
    <row r="697" s="193" customFormat="1" ht="13.55" customHeight="1">
      <c r="M697" s="186">
        <v>690</v>
      </c>
    </row>
    <row r="698" s="193" customFormat="1" ht="13.55" customHeight="1">
      <c r="M698" s="186">
        <v>691</v>
      </c>
    </row>
    <row r="699" s="193" customFormat="1" ht="13.55" customHeight="1">
      <c r="M699" s="186">
        <v>692</v>
      </c>
    </row>
    <row r="700" s="193" customFormat="1" ht="13.55" customHeight="1">
      <c r="M700" s="186">
        <v>693</v>
      </c>
    </row>
    <row r="701" s="193" customFormat="1" ht="13.55" customHeight="1">
      <c r="M701" s="186">
        <v>694</v>
      </c>
    </row>
    <row r="702" s="193" customFormat="1" ht="13.55" customHeight="1">
      <c r="M702" s="186">
        <v>695</v>
      </c>
    </row>
    <row r="703" s="193" customFormat="1" ht="13.55" customHeight="1">
      <c r="M703" s="186">
        <v>696</v>
      </c>
    </row>
    <row r="704" s="193" customFormat="1" ht="13.55" customHeight="1">
      <c r="M704" s="186">
        <v>697</v>
      </c>
    </row>
    <row r="705" s="193" customFormat="1" ht="13.55" customHeight="1">
      <c r="M705" s="186">
        <v>698</v>
      </c>
    </row>
    <row r="706" s="193" customFormat="1" ht="13.55" customHeight="1">
      <c r="M706" s="186">
        <v>699</v>
      </c>
    </row>
    <row r="707" s="193" customFormat="1" ht="13.55" customHeight="1">
      <c r="M707" s="186">
        <v>700</v>
      </c>
    </row>
    <row r="708" s="193" customFormat="1" ht="13.55" customHeight="1">
      <c r="M708" s="186">
        <v>701</v>
      </c>
    </row>
    <row r="709" s="193" customFormat="1" ht="13.55" customHeight="1">
      <c r="M709" s="186">
        <v>702</v>
      </c>
    </row>
    <row r="710" s="193" customFormat="1" ht="13.55" customHeight="1">
      <c r="M710" s="186">
        <v>703</v>
      </c>
    </row>
    <row r="711" s="193" customFormat="1" ht="13.55" customHeight="1">
      <c r="M711" s="186">
        <v>704</v>
      </c>
    </row>
    <row r="712" s="193" customFormat="1" ht="13.55" customHeight="1">
      <c r="M712" s="186">
        <v>705</v>
      </c>
    </row>
    <row r="713" s="193" customFormat="1" ht="13.55" customHeight="1">
      <c r="M713" s="186">
        <v>706</v>
      </c>
    </row>
    <row r="714" s="193" customFormat="1" ht="13.55" customHeight="1">
      <c r="M714" s="186">
        <v>707</v>
      </c>
    </row>
    <row r="715" s="193" customFormat="1" ht="13.55" customHeight="1">
      <c r="M715" s="186">
        <v>708</v>
      </c>
    </row>
    <row r="716" s="193" customFormat="1" ht="13.55" customHeight="1">
      <c r="M716" s="186">
        <v>709</v>
      </c>
    </row>
    <row r="717" s="193" customFormat="1" ht="13.55" customHeight="1">
      <c r="M717" s="186">
        <v>710</v>
      </c>
    </row>
    <row r="718" s="193" customFormat="1" ht="13.55" customHeight="1">
      <c r="M718" s="186">
        <v>711</v>
      </c>
    </row>
    <row r="719" s="193" customFormat="1" ht="13.55" customHeight="1">
      <c r="M719" s="186">
        <v>712</v>
      </c>
    </row>
    <row r="720" s="193" customFormat="1" ht="13.55" customHeight="1">
      <c r="M720" s="186">
        <v>713</v>
      </c>
    </row>
    <row r="721" s="193" customFormat="1" ht="13.55" customHeight="1">
      <c r="M721" s="186">
        <v>714</v>
      </c>
    </row>
    <row r="722" s="193" customFormat="1" ht="13.55" customHeight="1">
      <c r="M722" s="186">
        <v>715</v>
      </c>
    </row>
    <row r="723" s="193" customFormat="1" ht="13.55" customHeight="1">
      <c r="M723" s="186">
        <v>716</v>
      </c>
    </row>
    <row r="724" s="193" customFormat="1" ht="13.55" customHeight="1">
      <c r="M724" s="186">
        <v>717</v>
      </c>
    </row>
    <row r="725" s="193" customFormat="1" ht="13.55" customHeight="1">
      <c r="M725" s="186">
        <v>718</v>
      </c>
    </row>
    <row r="726" s="193" customFormat="1" ht="13.55" customHeight="1">
      <c r="M726" s="186">
        <v>719</v>
      </c>
    </row>
    <row r="727" s="193" customFormat="1" ht="13.55" customHeight="1">
      <c r="M727" s="186">
        <v>720</v>
      </c>
    </row>
    <row r="728" s="193" customFormat="1" ht="13.55" customHeight="1">
      <c r="M728" s="186">
        <v>721</v>
      </c>
    </row>
    <row r="729" s="193" customFormat="1" ht="13.55" customHeight="1">
      <c r="M729" s="186">
        <v>722</v>
      </c>
    </row>
    <row r="730" s="193" customFormat="1" ht="13.55" customHeight="1">
      <c r="M730" s="186">
        <v>723</v>
      </c>
    </row>
    <row r="731" s="193" customFormat="1" ht="13.55" customHeight="1">
      <c r="M731" s="186">
        <v>724</v>
      </c>
    </row>
    <row r="732" s="193" customFormat="1" ht="13.55" customHeight="1">
      <c r="M732" s="186">
        <v>725</v>
      </c>
    </row>
    <row r="733" s="193" customFormat="1" ht="13.55" customHeight="1">
      <c r="M733" s="186">
        <v>726</v>
      </c>
    </row>
    <row r="734" s="193" customFormat="1" ht="13.55" customHeight="1">
      <c r="M734" s="186">
        <v>727</v>
      </c>
    </row>
    <row r="735" s="193" customFormat="1" ht="13.55" customHeight="1">
      <c r="M735" s="186">
        <v>728</v>
      </c>
    </row>
    <row r="736" s="193" customFormat="1" ht="13.55" customHeight="1">
      <c r="M736" s="186">
        <v>729</v>
      </c>
    </row>
    <row r="737" s="193" customFormat="1" ht="13.55" customHeight="1">
      <c r="M737" s="186">
        <v>730</v>
      </c>
    </row>
    <row r="738" s="193" customFormat="1" ht="13.55" customHeight="1">
      <c r="M738" s="186">
        <v>731</v>
      </c>
    </row>
    <row r="739" s="193" customFormat="1" ht="13.55" customHeight="1">
      <c r="M739" s="186">
        <v>732</v>
      </c>
    </row>
    <row r="740" s="193" customFormat="1" ht="13.55" customHeight="1">
      <c r="M740" s="186">
        <v>733</v>
      </c>
    </row>
    <row r="741" s="193" customFormat="1" ht="13.55" customHeight="1">
      <c r="M741" s="186">
        <v>734</v>
      </c>
    </row>
    <row r="742" s="193" customFormat="1" ht="13.55" customHeight="1">
      <c r="M742" s="186">
        <v>735</v>
      </c>
    </row>
    <row r="743" s="193" customFormat="1" ht="13.55" customHeight="1">
      <c r="M743" s="186">
        <v>736</v>
      </c>
    </row>
    <row r="744" s="193" customFormat="1" ht="13.55" customHeight="1">
      <c r="M744" s="186">
        <v>737</v>
      </c>
    </row>
    <row r="745" s="193" customFormat="1" ht="13.55" customHeight="1">
      <c r="M745" s="186">
        <v>738</v>
      </c>
    </row>
    <row r="746" s="193" customFormat="1" ht="13.55" customHeight="1">
      <c r="M746" s="186">
        <v>739</v>
      </c>
    </row>
    <row r="747" s="193" customFormat="1" ht="13.55" customHeight="1">
      <c r="M747" s="186">
        <v>740</v>
      </c>
    </row>
    <row r="748" s="193" customFormat="1" ht="13.55" customHeight="1">
      <c r="M748" s="186">
        <v>741</v>
      </c>
    </row>
    <row r="749" s="193" customFormat="1" ht="13.55" customHeight="1">
      <c r="M749" s="186">
        <v>742</v>
      </c>
    </row>
    <row r="750" s="193" customFormat="1" ht="13.55" customHeight="1">
      <c r="M750" s="186">
        <v>743</v>
      </c>
    </row>
    <row r="751" s="193" customFormat="1" ht="13.55" customHeight="1">
      <c r="M751" s="186">
        <v>744</v>
      </c>
    </row>
    <row r="752" s="193" customFormat="1" ht="13.55" customHeight="1">
      <c r="M752" s="186">
        <v>745</v>
      </c>
    </row>
    <row r="753" s="193" customFormat="1" ht="13.55" customHeight="1">
      <c r="M753" s="186">
        <v>746</v>
      </c>
    </row>
    <row r="754" s="193" customFormat="1" ht="13.55" customHeight="1">
      <c r="M754" s="186">
        <v>747</v>
      </c>
    </row>
    <row r="755" s="193" customFormat="1" ht="13.55" customHeight="1">
      <c r="M755" s="186">
        <v>748</v>
      </c>
    </row>
    <row r="756" s="193" customFormat="1" ht="13.55" customHeight="1">
      <c r="M756" s="186">
        <v>749</v>
      </c>
    </row>
    <row r="757" s="193" customFormat="1" ht="13.55" customHeight="1">
      <c r="M757" s="186">
        <v>750</v>
      </c>
    </row>
    <row r="758" s="193" customFormat="1" ht="13.55" customHeight="1">
      <c r="M758" s="186">
        <v>751</v>
      </c>
    </row>
    <row r="759" s="193" customFormat="1" ht="13.55" customHeight="1">
      <c r="M759" s="186">
        <v>752</v>
      </c>
    </row>
    <row r="760" s="193" customFormat="1" ht="13.55" customHeight="1">
      <c r="M760" s="186">
        <v>753</v>
      </c>
    </row>
    <row r="761" s="193" customFormat="1" ht="13.55" customHeight="1">
      <c r="M761" s="186">
        <v>754</v>
      </c>
    </row>
    <row r="762" s="193" customFormat="1" ht="13.55" customHeight="1">
      <c r="M762" s="186">
        <v>755</v>
      </c>
    </row>
    <row r="763" s="193" customFormat="1" ht="13.55" customHeight="1">
      <c r="M763" s="186">
        <v>756</v>
      </c>
    </row>
    <row r="764" s="193" customFormat="1" ht="13.55" customHeight="1">
      <c r="M764" s="186">
        <v>757</v>
      </c>
    </row>
    <row r="765" s="193" customFormat="1" ht="13.55" customHeight="1">
      <c r="M765" s="186">
        <v>758</v>
      </c>
    </row>
    <row r="766" s="193" customFormat="1" ht="13.55" customHeight="1">
      <c r="M766" s="186">
        <v>759</v>
      </c>
    </row>
    <row r="767" s="193" customFormat="1" ht="13.55" customHeight="1">
      <c r="M767" s="186">
        <v>760</v>
      </c>
    </row>
    <row r="768" s="193" customFormat="1" ht="13.55" customHeight="1">
      <c r="M768" s="186">
        <v>761</v>
      </c>
    </row>
    <row r="769" s="193" customFormat="1" ht="13.55" customHeight="1">
      <c r="M769" s="186">
        <v>762</v>
      </c>
    </row>
    <row r="770" s="193" customFormat="1" ht="13.55" customHeight="1">
      <c r="M770" s="186">
        <v>763</v>
      </c>
    </row>
    <row r="771" s="193" customFormat="1" ht="13.55" customHeight="1">
      <c r="M771" s="186">
        <v>764</v>
      </c>
    </row>
    <row r="772" s="193" customFormat="1" ht="13.55" customHeight="1">
      <c r="M772" s="186">
        <v>765</v>
      </c>
    </row>
    <row r="773" s="193" customFormat="1" ht="13.55" customHeight="1">
      <c r="M773" s="186">
        <v>766</v>
      </c>
    </row>
    <row r="774" s="193" customFormat="1" ht="13.55" customHeight="1">
      <c r="M774" s="186">
        <v>767</v>
      </c>
    </row>
    <row r="775" s="193" customFormat="1" ht="13.55" customHeight="1">
      <c r="M775" s="186">
        <v>768</v>
      </c>
    </row>
    <row r="776" s="193" customFormat="1" ht="13.55" customHeight="1">
      <c r="M776" s="186">
        <v>769</v>
      </c>
    </row>
    <row r="777" s="193" customFormat="1" ht="13.55" customHeight="1">
      <c r="M777" s="186">
        <v>770</v>
      </c>
    </row>
    <row r="778" s="193" customFormat="1" ht="13.55" customHeight="1">
      <c r="M778" s="186">
        <v>771</v>
      </c>
    </row>
    <row r="779" s="193" customFormat="1" ht="13.55" customHeight="1">
      <c r="M779" s="186">
        <v>772</v>
      </c>
    </row>
    <row r="780" s="193" customFormat="1" ht="13.55" customHeight="1">
      <c r="M780" s="186">
        <v>773</v>
      </c>
    </row>
    <row r="781" s="193" customFormat="1" ht="13.55" customHeight="1">
      <c r="M781" s="186">
        <v>774</v>
      </c>
    </row>
    <row r="782" s="193" customFormat="1" ht="13.55" customHeight="1">
      <c r="M782" s="186">
        <v>775</v>
      </c>
    </row>
    <row r="783" s="193" customFormat="1" ht="13.55" customHeight="1">
      <c r="M783" s="186">
        <v>776</v>
      </c>
    </row>
    <row r="784" s="193" customFormat="1" ht="13.55" customHeight="1">
      <c r="M784" s="186">
        <v>777</v>
      </c>
    </row>
    <row r="785" s="193" customFormat="1" ht="13.55" customHeight="1">
      <c r="M785" s="186">
        <v>778</v>
      </c>
    </row>
    <row r="786" s="193" customFormat="1" ht="13.55" customHeight="1">
      <c r="M786" s="186">
        <v>779</v>
      </c>
    </row>
    <row r="787" s="193" customFormat="1" ht="13.55" customHeight="1">
      <c r="M787" s="186">
        <v>780</v>
      </c>
    </row>
    <row r="788" s="193" customFormat="1" ht="13.55" customHeight="1">
      <c r="M788" s="186">
        <v>781</v>
      </c>
    </row>
    <row r="789" s="193" customFormat="1" ht="13.55" customHeight="1">
      <c r="M789" s="186">
        <v>782</v>
      </c>
    </row>
    <row r="790" s="193" customFormat="1" ht="13.55" customHeight="1">
      <c r="M790" s="186">
        <v>783</v>
      </c>
    </row>
    <row r="791" s="193" customFormat="1" ht="13.55" customHeight="1">
      <c r="M791" s="186">
        <v>784</v>
      </c>
    </row>
    <row r="792" s="193" customFormat="1" ht="13.55" customHeight="1">
      <c r="M792" s="186">
        <v>785</v>
      </c>
    </row>
    <row r="793" s="193" customFormat="1" ht="13.55" customHeight="1">
      <c r="M793" s="186">
        <v>786</v>
      </c>
    </row>
    <row r="794" s="193" customFormat="1" ht="13.55" customHeight="1">
      <c r="M794" s="186">
        <v>787</v>
      </c>
    </row>
    <row r="795" s="193" customFormat="1" ht="13.55" customHeight="1">
      <c r="M795" s="186">
        <v>788</v>
      </c>
    </row>
    <row r="796" s="193" customFormat="1" ht="13.55" customHeight="1">
      <c r="M796" s="186">
        <v>789</v>
      </c>
    </row>
    <row r="797" s="193" customFormat="1" ht="13.55" customHeight="1">
      <c r="M797" s="186">
        <v>790</v>
      </c>
    </row>
    <row r="798" s="193" customFormat="1" ht="13.55" customHeight="1">
      <c r="M798" s="186">
        <v>791</v>
      </c>
    </row>
    <row r="799" s="193" customFormat="1" ht="13.55" customHeight="1">
      <c r="M799" s="186">
        <v>792</v>
      </c>
    </row>
    <row r="800" s="193" customFormat="1" ht="13.55" customHeight="1">
      <c r="M800" s="186">
        <v>793</v>
      </c>
    </row>
    <row r="801" s="193" customFormat="1" ht="13.55" customHeight="1">
      <c r="M801" s="186">
        <v>794</v>
      </c>
    </row>
    <row r="802" s="193" customFormat="1" ht="13.55" customHeight="1">
      <c r="M802" s="186">
        <v>795</v>
      </c>
    </row>
    <row r="803" s="193" customFormat="1" ht="13.55" customHeight="1">
      <c r="M803" s="186">
        <v>796</v>
      </c>
    </row>
    <row r="804" s="193" customFormat="1" ht="13.55" customHeight="1">
      <c r="M804" s="186">
        <v>797</v>
      </c>
    </row>
    <row r="805" s="193" customFormat="1" ht="13.55" customHeight="1">
      <c r="M805" s="186">
        <v>798</v>
      </c>
    </row>
    <row r="806" s="193" customFormat="1" ht="13.55" customHeight="1">
      <c r="M806" s="186">
        <v>799</v>
      </c>
    </row>
    <row r="807" s="193" customFormat="1" ht="13.55" customHeight="1">
      <c r="M807" s="186">
        <v>800</v>
      </c>
    </row>
    <row r="808" s="193" customFormat="1" ht="13.55" customHeight="1">
      <c r="M808" s="186">
        <v>801</v>
      </c>
    </row>
    <row r="809" s="193" customFormat="1" ht="13.55" customHeight="1">
      <c r="M809" s="186">
        <v>802</v>
      </c>
    </row>
    <row r="810" s="193" customFormat="1" ht="13.55" customHeight="1">
      <c r="M810" s="186">
        <v>803</v>
      </c>
    </row>
    <row r="811" s="193" customFormat="1" ht="13.55" customHeight="1">
      <c r="M811" s="186">
        <v>804</v>
      </c>
    </row>
    <row r="812" s="193" customFormat="1" ht="13.55" customHeight="1">
      <c r="M812" s="186">
        <v>805</v>
      </c>
    </row>
    <row r="813" s="193" customFormat="1" ht="13.55" customHeight="1">
      <c r="M813" s="186">
        <v>806</v>
      </c>
    </row>
    <row r="814" s="193" customFormat="1" ht="13.55" customHeight="1">
      <c r="M814" s="186">
        <v>807</v>
      </c>
    </row>
    <row r="815" s="193" customFormat="1" ht="13.55" customHeight="1">
      <c r="M815" s="186">
        <v>808</v>
      </c>
    </row>
    <row r="816" s="193" customFormat="1" ht="13.55" customHeight="1">
      <c r="M816" s="186">
        <v>809</v>
      </c>
    </row>
    <row r="817" s="193" customFormat="1" ht="13.55" customHeight="1">
      <c r="M817" s="186">
        <v>810</v>
      </c>
    </row>
    <row r="818" s="193" customFormat="1" ht="13.55" customHeight="1">
      <c r="M818" s="186">
        <v>811</v>
      </c>
    </row>
    <row r="819" s="193" customFormat="1" ht="13.55" customHeight="1">
      <c r="M819" s="186">
        <v>812</v>
      </c>
    </row>
    <row r="820" s="193" customFormat="1" ht="13.55" customHeight="1">
      <c r="M820" s="186">
        <v>813</v>
      </c>
    </row>
    <row r="821" s="193" customFormat="1" ht="13.55" customHeight="1">
      <c r="M821" s="186">
        <v>814</v>
      </c>
    </row>
    <row r="822" s="193" customFormat="1" ht="13.55" customHeight="1">
      <c r="M822" s="186">
        <v>815</v>
      </c>
    </row>
    <row r="823" s="193" customFormat="1" ht="13.55" customHeight="1">
      <c r="M823" s="186">
        <v>816</v>
      </c>
    </row>
    <row r="824" s="193" customFormat="1" ht="13.55" customHeight="1">
      <c r="M824" s="186">
        <v>817</v>
      </c>
    </row>
    <row r="825" s="193" customFormat="1" ht="13.55" customHeight="1">
      <c r="M825" s="186">
        <v>818</v>
      </c>
    </row>
    <row r="826" s="193" customFormat="1" ht="13.55" customHeight="1">
      <c r="M826" s="186">
        <v>819</v>
      </c>
    </row>
    <row r="827" s="193" customFormat="1" ht="13.55" customHeight="1">
      <c r="M827" s="186">
        <v>820</v>
      </c>
    </row>
    <row r="828" s="193" customFormat="1" ht="13.55" customHeight="1">
      <c r="M828" s="186">
        <v>821</v>
      </c>
    </row>
    <row r="829" s="193" customFormat="1" ht="13.55" customHeight="1">
      <c r="M829" s="186">
        <v>822</v>
      </c>
    </row>
    <row r="830" s="193" customFormat="1" ht="13.55" customHeight="1">
      <c r="M830" s="186">
        <v>823</v>
      </c>
    </row>
    <row r="831" s="193" customFormat="1" ht="13.55" customHeight="1">
      <c r="M831" s="186">
        <v>824</v>
      </c>
    </row>
    <row r="832" s="193" customFormat="1" ht="13.55" customHeight="1">
      <c r="M832" s="186">
        <v>825</v>
      </c>
    </row>
    <row r="833" s="193" customFormat="1" ht="13.55" customHeight="1">
      <c r="M833" s="186">
        <v>826</v>
      </c>
    </row>
    <row r="834" s="193" customFormat="1" ht="13.55" customHeight="1">
      <c r="M834" s="186">
        <v>827</v>
      </c>
    </row>
    <row r="835" s="193" customFormat="1" ht="13.55" customHeight="1">
      <c r="M835" s="186">
        <v>828</v>
      </c>
    </row>
    <row r="836" s="193" customFormat="1" ht="13.55" customHeight="1">
      <c r="M836" s="186">
        <v>829</v>
      </c>
    </row>
    <row r="837" s="193" customFormat="1" ht="13.55" customHeight="1">
      <c r="M837" s="186">
        <v>830</v>
      </c>
    </row>
    <row r="838" s="193" customFormat="1" ht="13.55" customHeight="1">
      <c r="M838" s="186">
        <v>831</v>
      </c>
    </row>
    <row r="839" s="193" customFormat="1" ht="13.55" customHeight="1">
      <c r="M839" s="186">
        <v>832</v>
      </c>
    </row>
    <row r="840" s="193" customFormat="1" ht="13.55" customHeight="1">
      <c r="M840" s="186">
        <v>833</v>
      </c>
    </row>
    <row r="841" s="193" customFormat="1" ht="13.55" customHeight="1">
      <c r="M841" s="186">
        <v>834</v>
      </c>
    </row>
    <row r="842" s="193" customFormat="1" ht="13.55" customHeight="1">
      <c r="M842" s="186">
        <v>835</v>
      </c>
    </row>
    <row r="843" s="193" customFormat="1" ht="13.55" customHeight="1">
      <c r="M843" s="186">
        <v>836</v>
      </c>
    </row>
    <row r="844" s="193" customFormat="1" ht="13.55" customHeight="1">
      <c r="M844" s="186">
        <v>837</v>
      </c>
    </row>
    <row r="845" s="193" customFormat="1" ht="13.55" customHeight="1">
      <c r="M845" s="186">
        <v>838</v>
      </c>
    </row>
    <row r="846" s="193" customFormat="1" ht="13.55" customHeight="1">
      <c r="M846" s="186">
        <v>839</v>
      </c>
    </row>
    <row r="847" s="193" customFormat="1" ht="13.55" customHeight="1">
      <c r="M847" s="186">
        <v>840</v>
      </c>
    </row>
    <row r="848" s="193" customFormat="1" ht="13.55" customHeight="1">
      <c r="M848" s="186">
        <v>841</v>
      </c>
    </row>
    <row r="849" s="193" customFormat="1" ht="13.55" customHeight="1">
      <c r="M849" s="186">
        <v>842</v>
      </c>
    </row>
    <row r="850" s="193" customFormat="1" ht="13.55" customHeight="1">
      <c r="M850" s="186">
        <v>843</v>
      </c>
    </row>
    <row r="851" s="193" customFormat="1" ht="13.55" customHeight="1">
      <c r="M851" s="186">
        <v>844</v>
      </c>
    </row>
    <row r="852" s="193" customFormat="1" ht="13.55" customHeight="1">
      <c r="M852" s="186">
        <v>845</v>
      </c>
    </row>
    <row r="853" s="193" customFormat="1" ht="13.55" customHeight="1">
      <c r="M853" s="186">
        <v>846</v>
      </c>
    </row>
    <row r="854" s="193" customFormat="1" ht="13.55" customHeight="1">
      <c r="M854" s="186">
        <v>847</v>
      </c>
    </row>
    <row r="855" s="193" customFormat="1" ht="13.55" customHeight="1">
      <c r="M855" s="186">
        <v>848</v>
      </c>
    </row>
    <row r="856" s="193" customFormat="1" ht="13.55" customHeight="1">
      <c r="M856" s="186">
        <v>849</v>
      </c>
    </row>
    <row r="857" s="193" customFormat="1" ht="13.55" customHeight="1">
      <c r="M857" s="186">
        <v>850</v>
      </c>
    </row>
    <row r="858" s="193" customFormat="1" ht="13.55" customHeight="1">
      <c r="M858" s="186">
        <v>851</v>
      </c>
    </row>
    <row r="859" s="193" customFormat="1" ht="13.55" customHeight="1">
      <c r="M859" s="186">
        <v>852</v>
      </c>
    </row>
    <row r="860" s="193" customFormat="1" ht="13.55" customHeight="1">
      <c r="M860" s="186">
        <v>853</v>
      </c>
    </row>
    <row r="861" s="193" customFormat="1" ht="13.55" customHeight="1">
      <c r="M861" s="186">
        <v>854</v>
      </c>
    </row>
    <row r="862" s="193" customFormat="1" ht="13.55" customHeight="1">
      <c r="M862" s="186">
        <v>855</v>
      </c>
    </row>
    <row r="863" s="193" customFormat="1" ht="13.55" customHeight="1">
      <c r="M863" s="186">
        <v>856</v>
      </c>
    </row>
    <row r="864" s="193" customFormat="1" ht="13.55" customHeight="1">
      <c r="M864" s="186">
        <v>857</v>
      </c>
    </row>
    <row r="865" s="193" customFormat="1" ht="13.55" customHeight="1">
      <c r="M865" s="186">
        <v>858</v>
      </c>
    </row>
    <row r="866" s="193" customFormat="1" ht="13.55" customHeight="1">
      <c r="M866" s="186">
        <v>859</v>
      </c>
    </row>
    <row r="867" s="193" customFormat="1" ht="13.55" customHeight="1">
      <c r="M867" s="186">
        <v>860</v>
      </c>
    </row>
    <row r="868" s="193" customFormat="1" ht="13.55" customHeight="1">
      <c r="M868" s="186">
        <v>861</v>
      </c>
    </row>
    <row r="869" s="193" customFormat="1" ht="13.55" customHeight="1">
      <c r="M869" s="186">
        <v>862</v>
      </c>
    </row>
    <row r="870" s="193" customFormat="1" ht="13.55" customHeight="1">
      <c r="M870" s="186">
        <v>863</v>
      </c>
    </row>
    <row r="871" s="193" customFormat="1" ht="13.55" customHeight="1">
      <c r="M871" s="186">
        <v>864</v>
      </c>
    </row>
    <row r="872" s="193" customFormat="1" ht="13.55" customHeight="1">
      <c r="M872" s="186">
        <v>865</v>
      </c>
    </row>
    <row r="873" s="193" customFormat="1" ht="13.55" customHeight="1">
      <c r="M873" s="186">
        <v>866</v>
      </c>
    </row>
    <row r="874" s="193" customFormat="1" ht="13.55" customHeight="1">
      <c r="M874" s="186">
        <v>867</v>
      </c>
    </row>
    <row r="875" s="193" customFormat="1" ht="13.55" customHeight="1">
      <c r="M875" s="186">
        <v>868</v>
      </c>
    </row>
    <row r="876" s="193" customFormat="1" ht="13.55" customHeight="1">
      <c r="M876" s="186">
        <v>869</v>
      </c>
    </row>
    <row r="877" s="193" customFormat="1" ht="13.55" customHeight="1">
      <c r="M877" s="186">
        <v>870</v>
      </c>
    </row>
    <row r="878" s="193" customFormat="1" ht="13.55" customHeight="1">
      <c r="M878" s="186">
        <v>871</v>
      </c>
    </row>
    <row r="879" s="193" customFormat="1" ht="13.55" customHeight="1">
      <c r="M879" s="186">
        <v>872</v>
      </c>
    </row>
    <row r="880" s="193" customFormat="1" ht="13.55" customHeight="1">
      <c r="M880" s="186">
        <v>873</v>
      </c>
    </row>
    <row r="881" s="193" customFormat="1" ht="13.55" customHeight="1">
      <c r="M881" s="186">
        <v>874</v>
      </c>
    </row>
    <row r="882" s="193" customFormat="1" ht="13.55" customHeight="1">
      <c r="M882" s="186">
        <v>875</v>
      </c>
    </row>
    <row r="883" s="193" customFormat="1" ht="13.55" customHeight="1">
      <c r="M883" s="186">
        <v>876</v>
      </c>
    </row>
    <row r="884" s="193" customFormat="1" ht="13.55" customHeight="1">
      <c r="M884" s="186">
        <v>877</v>
      </c>
    </row>
    <row r="885" s="193" customFormat="1" ht="13.55" customHeight="1">
      <c r="M885" s="186">
        <v>878</v>
      </c>
    </row>
    <row r="886" s="193" customFormat="1" ht="13.55" customHeight="1">
      <c r="M886" s="186">
        <v>879</v>
      </c>
    </row>
    <row r="887" s="193" customFormat="1" ht="13.55" customHeight="1">
      <c r="M887" s="186">
        <v>880</v>
      </c>
    </row>
    <row r="888" s="193" customFormat="1" ht="13.55" customHeight="1">
      <c r="M888" s="186">
        <v>881</v>
      </c>
    </row>
    <row r="889" s="193" customFormat="1" ht="13.55" customHeight="1">
      <c r="M889" s="186">
        <v>882</v>
      </c>
    </row>
    <row r="890" s="193" customFormat="1" ht="13.55" customHeight="1">
      <c r="M890" s="186">
        <v>883</v>
      </c>
    </row>
    <row r="891" s="193" customFormat="1" ht="13.55" customHeight="1">
      <c r="M891" s="186">
        <v>884</v>
      </c>
    </row>
    <row r="892" s="193" customFormat="1" ht="13.55" customHeight="1">
      <c r="M892" s="186">
        <v>885</v>
      </c>
    </row>
    <row r="893" s="193" customFormat="1" ht="13.55" customHeight="1">
      <c r="M893" s="186">
        <v>886</v>
      </c>
    </row>
    <row r="894" s="193" customFormat="1" ht="13.55" customHeight="1">
      <c r="M894" s="186">
        <v>887</v>
      </c>
    </row>
    <row r="895" s="193" customFormat="1" ht="13.55" customHeight="1">
      <c r="M895" s="186">
        <v>888</v>
      </c>
    </row>
    <row r="896" s="193" customFormat="1" ht="13.55" customHeight="1">
      <c r="M896" s="186">
        <v>889</v>
      </c>
    </row>
    <row r="897" s="193" customFormat="1" ht="13.55" customHeight="1">
      <c r="M897" s="186">
        <v>890</v>
      </c>
    </row>
    <row r="898" s="193" customFormat="1" ht="13.55" customHeight="1">
      <c r="M898" s="186">
        <v>891</v>
      </c>
    </row>
    <row r="899" s="193" customFormat="1" ht="13.55" customHeight="1">
      <c r="M899" s="186">
        <v>892</v>
      </c>
    </row>
    <row r="900" s="193" customFormat="1" ht="13.55" customHeight="1">
      <c r="M900" s="186">
        <v>893</v>
      </c>
    </row>
    <row r="901" s="193" customFormat="1" ht="13.55" customHeight="1">
      <c r="M901" s="186">
        <v>894</v>
      </c>
    </row>
    <row r="902" s="193" customFormat="1" ht="13.55" customHeight="1">
      <c r="M902" s="186">
        <v>895</v>
      </c>
    </row>
    <row r="903" s="193" customFormat="1" ht="13.55" customHeight="1">
      <c r="M903" s="186">
        <v>896</v>
      </c>
    </row>
    <row r="904" s="193" customFormat="1" ht="13.55" customHeight="1">
      <c r="M904" s="186">
        <v>897</v>
      </c>
    </row>
    <row r="905" s="193" customFormat="1" ht="13.55" customHeight="1">
      <c r="M905" s="186">
        <v>898</v>
      </c>
    </row>
    <row r="906" s="193" customFormat="1" ht="13.55" customHeight="1">
      <c r="M906" s="186">
        <v>899</v>
      </c>
    </row>
    <row r="907" s="193" customFormat="1" ht="13.55" customHeight="1">
      <c r="M907" s="186">
        <v>900</v>
      </c>
    </row>
    <row r="908" s="193" customFormat="1" ht="13.55" customHeight="1">
      <c r="M908" s="186">
        <v>901</v>
      </c>
    </row>
    <row r="909" s="193" customFormat="1" ht="13.55" customHeight="1">
      <c r="M909" s="186">
        <v>902</v>
      </c>
    </row>
    <row r="910" s="193" customFormat="1" ht="13.55" customHeight="1">
      <c r="M910" s="186">
        <v>903</v>
      </c>
    </row>
    <row r="911" s="193" customFormat="1" ht="13.55" customHeight="1">
      <c r="M911" s="186">
        <v>904</v>
      </c>
    </row>
    <row r="912" s="193" customFormat="1" ht="13.55" customHeight="1">
      <c r="M912" s="186">
        <v>905</v>
      </c>
    </row>
    <row r="913" s="193" customFormat="1" ht="13.55" customHeight="1">
      <c r="M913" s="186">
        <v>906</v>
      </c>
    </row>
    <row r="914" s="193" customFormat="1" ht="13.55" customHeight="1">
      <c r="M914" s="186">
        <v>907</v>
      </c>
    </row>
    <row r="915" s="193" customFormat="1" ht="13.55" customHeight="1">
      <c r="M915" s="186">
        <v>908</v>
      </c>
    </row>
    <row r="916" s="193" customFormat="1" ht="13.55" customHeight="1">
      <c r="M916" s="186">
        <v>909</v>
      </c>
    </row>
    <row r="917" s="193" customFormat="1" ht="13.55" customHeight="1">
      <c r="M917" s="186">
        <v>910</v>
      </c>
    </row>
    <row r="918" s="193" customFormat="1" ht="13.55" customHeight="1">
      <c r="M918" s="186">
        <v>911</v>
      </c>
    </row>
    <row r="919" s="193" customFormat="1" ht="13.55" customHeight="1">
      <c r="M919" s="186">
        <v>912</v>
      </c>
    </row>
    <row r="920" s="193" customFormat="1" ht="13.55" customHeight="1">
      <c r="M920" s="186">
        <v>913</v>
      </c>
    </row>
    <row r="921" s="193" customFormat="1" ht="13.55" customHeight="1">
      <c r="M921" s="186">
        <v>914</v>
      </c>
    </row>
    <row r="922" s="193" customFormat="1" ht="13.55" customHeight="1">
      <c r="M922" s="186">
        <v>915</v>
      </c>
    </row>
    <row r="923" s="193" customFormat="1" ht="13.55" customHeight="1">
      <c r="M923" s="186">
        <v>916</v>
      </c>
    </row>
    <row r="924" s="193" customFormat="1" ht="13.55" customHeight="1">
      <c r="M924" s="186">
        <v>917</v>
      </c>
    </row>
    <row r="925" s="193" customFormat="1" ht="13.55" customHeight="1">
      <c r="M925" s="186">
        <v>918</v>
      </c>
    </row>
    <row r="926" s="193" customFormat="1" ht="13.55" customHeight="1">
      <c r="M926" s="186">
        <v>919</v>
      </c>
    </row>
    <row r="927" s="193" customFormat="1" ht="13.55" customHeight="1">
      <c r="M927" s="186">
        <v>920</v>
      </c>
    </row>
    <row r="928" s="193" customFormat="1" ht="13.55" customHeight="1">
      <c r="M928" s="186">
        <v>921</v>
      </c>
    </row>
    <row r="929" s="193" customFormat="1" ht="13.55" customHeight="1">
      <c r="M929" s="186">
        <v>922</v>
      </c>
    </row>
    <row r="930" s="193" customFormat="1" ht="13.55" customHeight="1">
      <c r="M930" s="186">
        <v>923</v>
      </c>
    </row>
    <row r="931" s="193" customFormat="1" ht="13.55" customHeight="1">
      <c r="M931" s="186">
        <v>924</v>
      </c>
    </row>
    <row r="932" s="193" customFormat="1" ht="13.55" customHeight="1">
      <c r="M932" s="186">
        <v>925</v>
      </c>
    </row>
    <row r="933" s="193" customFormat="1" ht="13.55" customHeight="1">
      <c r="M933" s="186">
        <v>926</v>
      </c>
    </row>
    <row r="934" s="193" customFormat="1" ht="13.55" customHeight="1">
      <c r="M934" s="186">
        <v>927</v>
      </c>
    </row>
    <row r="935" s="193" customFormat="1" ht="13.55" customHeight="1">
      <c r="M935" s="186">
        <v>928</v>
      </c>
    </row>
    <row r="936" s="193" customFormat="1" ht="13.55" customHeight="1">
      <c r="M936" s="186">
        <v>929</v>
      </c>
    </row>
    <row r="937" s="193" customFormat="1" ht="13.55" customHeight="1">
      <c r="M937" s="186">
        <v>930</v>
      </c>
    </row>
    <row r="938" s="193" customFormat="1" ht="13.55" customHeight="1">
      <c r="M938" s="186">
        <v>931</v>
      </c>
    </row>
    <row r="939" s="193" customFormat="1" ht="13.55" customHeight="1">
      <c r="M939" s="186">
        <v>932</v>
      </c>
    </row>
    <row r="940" s="193" customFormat="1" ht="13.55" customHeight="1">
      <c r="M940" s="186">
        <v>933</v>
      </c>
    </row>
    <row r="941" s="193" customFormat="1" ht="13.55" customHeight="1">
      <c r="M941" s="186">
        <v>934</v>
      </c>
    </row>
    <row r="942" s="193" customFormat="1" ht="13.55" customHeight="1">
      <c r="M942" s="186">
        <v>935</v>
      </c>
    </row>
    <row r="943" s="193" customFormat="1" ht="13.55" customHeight="1">
      <c r="M943" s="186">
        <v>936</v>
      </c>
    </row>
    <row r="944" s="193" customFormat="1" ht="13.55" customHeight="1">
      <c r="M944" s="186">
        <v>937</v>
      </c>
    </row>
    <row r="945" s="193" customFormat="1" ht="13.55" customHeight="1">
      <c r="M945" s="186">
        <v>938</v>
      </c>
    </row>
    <row r="946" s="193" customFormat="1" ht="13.55" customHeight="1">
      <c r="M946" s="186">
        <v>939</v>
      </c>
    </row>
    <row r="947" s="193" customFormat="1" ht="13.55" customHeight="1">
      <c r="M947" s="186">
        <v>940</v>
      </c>
    </row>
    <row r="948" s="193" customFormat="1" ht="13.55" customHeight="1">
      <c r="M948" s="186">
        <v>941</v>
      </c>
    </row>
    <row r="949" s="193" customFormat="1" ht="13.55" customHeight="1">
      <c r="M949" s="186">
        <v>942</v>
      </c>
    </row>
    <row r="950" s="193" customFormat="1" ht="13.55" customHeight="1">
      <c r="M950" s="186">
        <v>943</v>
      </c>
    </row>
    <row r="951" s="193" customFormat="1" ht="13.55" customHeight="1">
      <c r="M951" s="186">
        <v>944</v>
      </c>
    </row>
    <row r="952" s="193" customFormat="1" ht="13.55" customHeight="1">
      <c r="M952" s="186">
        <v>945</v>
      </c>
    </row>
    <row r="953" s="193" customFormat="1" ht="13.55" customHeight="1">
      <c r="M953" s="186">
        <v>946</v>
      </c>
    </row>
    <row r="954" s="193" customFormat="1" ht="13.55" customHeight="1">
      <c r="M954" s="186">
        <v>947</v>
      </c>
    </row>
    <row r="955" s="193" customFormat="1" ht="13.55" customHeight="1">
      <c r="M955" s="186">
        <v>948</v>
      </c>
    </row>
    <row r="956" s="193" customFormat="1" ht="13.55" customHeight="1">
      <c r="M956" s="186">
        <v>949</v>
      </c>
    </row>
    <row r="957" s="193" customFormat="1" ht="13.55" customHeight="1">
      <c r="M957" s="186">
        <v>950</v>
      </c>
    </row>
    <row r="958" s="193" customFormat="1" ht="13.55" customHeight="1">
      <c r="M958" s="186">
        <v>951</v>
      </c>
    </row>
    <row r="959" s="193" customFormat="1" ht="13.55" customHeight="1">
      <c r="M959" s="186">
        <v>952</v>
      </c>
    </row>
    <row r="960" s="193" customFormat="1" ht="13.55" customHeight="1">
      <c r="M960" s="186">
        <v>953</v>
      </c>
    </row>
    <row r="961" s="193" customFormat="1" ht="13.55" customHeight="1">
      <c r="M961" s="186">
        <v>954</v>
      </c>
    </row>
    <row r="962" s="193" customFormat="1" ht="13.55" customHeight="1">
      <c r="M962" s="186">
        <v>955</v>
      </c>
    </row>
    <row r="963" s="193" customFormat="1" ht="13.55" customHeight="1">
      <c r="M963" s="186">
        <v>956</v>
      </c>
    </row>
    <row r="964" s="193" customFormat="1" ht="13.55" customHeight="1">
      <c r="M964" s="186">
        <v>957</v>
      </c>
    </row>
    <row r="965" s="193" customFormat="1" ht="13.55" customHeight="1">
      <c r="M965" s="186">
        <v>958</v>
      </c>
    </row>
    <row r="966" s="193" customFormat="1" ht="13.55" customHeight="1">
      <c r="M966" s="186">
        <v>959</v>
      </c>
    </row>
    <row r="967" s="193" customFormat="1" ht="13.55" customHeight="1">
      <c r="M967" s="186">
        <v>960</v>
      </c>
    </row>
    <row r="968" s="193" customFormat="1" ht="13.55" customHeight="1">
      <c r="M968" s="186">
        <v>961</v>
      </c>
    </row>
    <row r="969" s="193" customFormat="1" ht="13.55" customHeight="1">
      <c r="M969" s="186">
        <v>962</v>
      </c>
    </row>
    <row r="970" s="193" customFormat="1" ht="13.55" customHeight="1">
      <c r="M970" s="186">
        <v>963</v>
      </c>
    </row>
    <row r="971" s="193" customFormat="1" ht="13.55" customHeight="1">
      <c r="M971" s="186">
        <v>964</v>
      </c>
    </row>
    <row r="972" s="193" customFormat="1" ht="13.55" customHeight="1">
      <c r="M972" s="186">
        <v>965</v>
      </c>
    </row>
    <row r="973" s="193" customFormat="1" ht="13.55" customHeight="1">
      <c r="M973" s="186">
        <v>966</v>
      </c>
    </row>
    <row r="974" s="193" customFormat="1" ht="13.55" customHeight="1">
      <c r="M974" s="186">
        <v>967</v>
      </c>
    </row>
    <row r="975" s="193" customFormat="1" ht="13.55" customHeight="1">
      <c r="M975" s="186">
        <v>968</v>
      </c>
    </row>
    <row r="976" s="193" customFormat="1" ht="13.55" customHeight="1">
      <c r="M976" s="186">
        <v>969</v>
      </c>
    </row>
    <row r="977" s="193" customFormat="1" ht="13.55" customHeight="1">
      <c r="M977" s="186">
        <v>970</v>
      </c>
    </row>
    <row r="978" s="193" customFormat="1" ht="13.55" customHeight="1">
      <c r="M978" s="186">
        <v>971</v>
      </c>
    </row>
    <row r="979" s="193" customFormat="1" ht="13.55" customHeight="1">
      <c r="M979" s="186">
        <v>972</v>
      </c>
    </row>
    <row r="980" s="193" customFormat="1" ht="13.55" customHeight="1">
      <c r="M980" s="186">
        <v>973</v>
      </c>
    </row>
    <row r="981" s="193" customFormat="1" ht="13.55" customHeight="1">
      <c r="M981" s="186">
        <v>974</v>
      </c>
    </row>
    <row r="982" s="193" customFormat="1" ht="13.55" customHeight="1">
      <c r="M982" s="186">
        <v>975</v>
      </c>
    </row>
    <row r="983" s="193" customFormat="1" ht="13.55" customHeight="1">
      <c r="M983" s="186">
        <v>976</v>
      </c>
    </row>
    <row r="984" s="193" customFormat="1" ht="13.55" customHeight="1">
      <c r="M984" s="186">
        <v>977</v>
      </c>
    </row>
    <row r="985" s="193" customFormat="1" ht="13.55" customHeight="1">
      <c r="M985" s="186">
        <v>978</v>
      </c>
    </row>
    <row r="986" s="193" customFormat="1" ht="13.55" customHeight="1">
      <c r="M986" s="186">
        <v>979</v>
      </c>
    </row>
    <row r="987" s="193" customFormat="1" ht="13.55" customHeight="1">
      <c r="M987" s="186">
        <v>980</v>
      </c>
    </row>
    <row r="988" s="193" customFormat="1" ht="13.55" customHeight="1">
      <c r="M988" s="186">
        <v>981</v>
      </c>
    </row>
    <row r="989" s="193" customFormat="1" ht="13.55" customHeight="1">
      <c r="M989" s="186">
        <v>982</v>
      </c>
    </row>
    <row r="990" s="193" customFormat="1" ht="13.55" customHeight="1">
      <c r="M990" s="186">
        <v>983</v>
      </c>
    </row>
    <row r="991" s="193" customFormat="1" ht="13.55" customHeight="1">
      <c r="M991" s="186">
        <v>984</v>
      </c>
    </row>
    <row r="992" s="193" customFormat="1" ht="13.55" customHeight="1">
      <c r="M992" s="186">
        <v>985</v>
      </c>
    </row>
    <row r="993" s="193" customFormat="1" ht="13.55" customHeight="1">
      <c r="M993" s="186">
        <v>986</v>
      </c>
    </row>
    <row r="994" s="193" customFormat="1" ht="13.55" customHeight="1">
      <c r="M994" s="186">
        <v>987</v>
      </c>
    </row>
    <row r="995" s="193" customFormat="1" ht="13.55" customHeight="1">
      <c r="M995" s="186">
        <v>988</v>
      </c>
    </row>
    <row r="996" s="193" customFormat="1" ht="13.55" customHeight="1">
      <c r="M996" s="186">
        <v>989</v>
      </c>
    </row>
    <row r="997" s="193" customFormat="1" ht="13.55" customHeight="1">
      <c r="M997" s="186">
        <v>990</v>
      </c>
    </row>
    <row r="998" s="193" customFormat="1" ht="13.55" customHeight="1">
      <c r="M998" s="186">
        <v>991</v>
      </c>
    </row>
    <row r="999" s="193" customFormat="1" ht="13.55" customHeight="1">
      <c r="M999" s="186">
        <v>992</v>
      </c>
    </row>
    <row r="1000" s="193" customFormat="1" ht="13.55" customHeight="1">
      <c r="M1000" s="186">
        <v>993</v>
      </c>
    </row>
    <row r="1001" s="193" customFormat="1" ht="13.55" customHeight="1">
      <c r="M1001" s="186">
        <v>994</v>
      </c>
    </row>
    <row r="1002" s="193" customFormat="1" ht="13.55" customHeight="1">
      <c r="M1002" s="186">
        <v>995</v>
      </c>
    </row>
    <row r="1003" s="193" customFormat="1" ht="13.55" customHeight="1">
      <c r="M1003" s="186">
        <v>996</v>
      </c>
    </row>
    <row r="1004" s="193" customFormat="1" ht="13.55" customHeight="1">
      <c r="M1004" s="186">
        <v>997</v>
      </c>
    </row>
    <row r="1005" s="193" customFormat="1" ht="13.55" customHeight="1">
      <c r="M1005" s="186">
        <v>998</v>
      </c>
    </row>
    <row r="1006" s="193" customFormat="1" ht="13.55" customHeight="1">
      <c r="M1006" s="186">
        <v>999</v>
      </c>
    </row>
    <row r="1007" s="193" customFormat="1" ht="13.55" customHeight="1">
      <c r="M1007" s="186">
        <v>1000</v>
      </c>
    </row>
    <row r="1008" s="193" customFormat="1" ht="13.55" customHeight="1">
      <c r="M1008" s="186">
        <v>1001</v>
      </c>
    </row>
    <row r="1009" s="193" customFormat="1" ht="13.55" customHeight="1">
      <c r="M1009" s="186">
        <v>1002</v>
      </c>
    </row>
    <row r="1010" s="193" customFormat="1" ht="13.55" customHeight="1">
      <c r="M1010" s="186">
        <v>1003</v>
      </c>
    </row>
    <row r="1011" s="193" customFormat="1" ht="13.55" customHeight="1">
      <c r="M1011" s="186">
        <v>1004</v>
      </c>
    </row>
    <row r="1012" s="193" customFormat="1" ht="13.55" customHeight="1">
      <c r="M1012" s="186">
        <v>1005</v>
      </c>
    </row>
    <row r="1013" s="193" customFormat="1" ht="13.55" customHeight="1">
      <c r="M1013" s="186">
        <v>1006</v>
      </c>
    </row>
    <row r="1014" s="193" customFormat="1" ht="13.55" customHeight="1">
      <c r="M1014" s="186">
        <v>1007</v>
      </c>
    </row>
    <row r="1015" s="193" customFormat="1" ht="13.55" customHeight="1">
      <c r="M1015" s="186">
        <v>1008</v>
      </c>
    </row>
    <row r="1016" s="193" customFormat="1" ht="13.55" customHeight="1">
      <c r="M1016" s="186">
        <v>1009</v>
      </c>
    </row>
    <row r="1017" s="193" customFormat="1" ht="13.55" customHeight="1">
      <c r="M1017" s="186">
        <v>1010</v>
      </c>
    </row>
    <row r="1018" s="193" customFormat="1" ht="13.55" customHeight="1">
      <c r="M1018" s="186">
        <v>1011</v>
      </c>
    </row>
    <row r="1019" s="193" customFormat="1" ht="13.55" customHeight="1">
      <c r="M1019" s="186">
        <v>1012</v>
      </c>
    </row>
    <row r="1020" s="193" customFormat="1" ht="13.55" customHeight="1">
      <c r="M1020" s="186">
        <v>1013</v>
      </c>
    </row>
    <row r="1021" s="193" customFormat="1" ht="13.55" customHeight="1">
      <c r="M1021" s="186">
        <v>1014</v>
      </c>
    </row>
    <row r="1022" s="193" customFormat="1" ht="13.55" customHeight="1">
      <c r="M1022" s="186">
        <v>1015</v>
      </c>
    </row>
    <row r="1023" s="193" customFormat="1" ht="13.55" customHeight="1">
      <c r="M1023" s="186">
        <v>1016</v>
      </c>
    </row>
    <row r="1024" s="193" customFormat="1" ht="13.55" customHeight="1">
      <c r="M1024" s="186">
        <v>1017</v>
      </c>
    </row>
    <row r="1025" s="193" customFormat="1" ht="13.55" customHeight="1">
      <c r="M1025" s="186">
        <v>1018</v>
      </c>
    </row>
    <row r="1026" s="193" customFormat="1" ht="13.55" customHeight="1">
      <c r="M1026" s="186">
        <v>1019</v>
      </c>
    </row>
    <row r="1027" s="193" customFormat="1" ht="13.55" customHeight="1">
      <c r="M1027" s="186">
        <v>1020</v>
      </c>
    </row>
    <row r="1028" s="193" customFormat="1" ht="13.55" customHeight="1">
      <c r="M1028" s="186">
        <v>1021</v>
      </c>
    </row>
    <row r="1029" s="193" customFormat="1" ht="13.55" customHeight="1">
      <c r="M1029" s="186">
        <v>1022</v>
      </c>
    </row>
    <row r="1030" s="193" customFormat="1" ht="13.55" customHeight="1">
      <c r="M1030" s="186">
        <v>1023</v>
      </c>
    </row>
    <row r="1031" s="193" customFormat="1" ht="13.55" customHeight="1">
      <c r="M1031" s="186">
        <v>1024</v>
      </c>
    </row>
    <row r="1032" s="193" customFormat="1" ht="13.55" customHeight="1">
      <c r="M1032" s="186">
        <v>1025</v>
      </c>
    </row>
    <row r="1033" s="193" customFormat="1" ht="13.55" customHeight="1">
      <c r="M1033" s="186">
        <v>1026</v>
      </c>
    </row>
    <row r="1034" s="193" customFormat="1" ht="13.55" customHeight="1">
      <c r="M1034" s="186">
        <v>1027</v>
      </c>
    </row>
    <row r="1035" s="193" customFormat="1" ht="13.55" customHeight="1">
      <c r="M1035" s="186">
        <v>1028</v>
      </c>
    </row>
    <row r="1036" s="193" customFormat="1" ht="13.55" customHeight="1">
      <c r="M1036" s="186">
        <v>1029</v>
      </c>
    </row>
    <row r="1037" s="193" customFormat="1" ht="13.55" customHeight="1">
      <c r="M1037" s="186">
        <v>1030</v>
      </c>
    </row>
    <row r="1038" s="193" customFormat="1" ht="13.55" customHeight="1">
      <c r="M1038" s="186">
        <v>1031</v>
      </c>
    </row>
    <row r="1039" s="193" customFormat="1" ht="13.55" customHeight="1">
      <c r="M1039" s="186">
        <v>1032</v>
      </c>
    </row>
    <row r="1040" s="193" customFormat="1" ht="13.55" customHeight="1">
      <c r="M1040" s="186">
        <v>1033</v>
      </c>
    </row>
    <row r="1041" s="193" customFormat="1" ht="13.55" customHeight="1">
      <c r="M1041" s="186">
        <v>1034</v>
      </c>
    </row>
    <row r="1042" s="193" customFormat="1" ht="13.55" customHeight="1">
      <c r="M1042" s="186">
        <v>1035</v>
      </c>
    </row>
    <row r="1043" s="193" customFormat="1" ht="13.55" customHeight="1">
      <c r="M1043" s="186">
        <v>1036</v>
      </c>
    </row>
    <row r="1044" s="193" customFormat="1" ht="13.55" customHeight="1">
      <c r="M1044" s="186">
        <v>1037</v>
      </c>
    </row>
    <row r="1045" s="193" customFormat="1" ht="13.55" customHeight="1">
      <c r="M1045" s="186">
        <v>1038</v>
      </c>
    </row>
    <row r="1046" s="193" customFormat="1" ht="13.55" customHeight="1">
      <c r="M1046" s="186">
        <v>1039</v>
      </c>
    </row>
    <row r="1047" s="193" customFormat="1" ht="13.55" customHeight="1">
      <c r="M1047" s="186">
        <v>1040</v>
      </c>
    </row>
    <row r="1048" s="193" customFormat="1" ht="13.55" customHeight="1">
      <c r="M1048" s="186">
        <v>1041</v>
      </c>
    </row>
    <row r="1049" s="193" customFormat="1" ht="13.55" customHeight="1">
      <c r="M1049" s="186">
        <v>1042</v>
      </c>
    </row>
    <row r="1050" s="193" customFormat="1" ht="13.55" customHeight="1">
      <c r="M1050" s="186">
        <v>1043</v>
      </c>
    </row>
    <row r="1051" s="193" customFormat="1" ht="13.55" customHeight="1">
      <c r="M1051" s="186">
        <v>1044</v>
      </c>
    </row>
    <row r="1052" s="193" customFormat="1" ht="13.55" customHeight="1">
      <c r="M1052" s="186">
        <v>1045</v>
      </c>
    </row>
    <row r="1053" s="193" customFormat="1" ht="13.55" customHeight="1">
      <c r="M1053" s="186">
        <v>1046</v>
      </c>
    </row>
    <row r="1054" s="193" customFormat="1" ht="13.55" customHeight="1">
      <c r="M1054" s="186">
        <v>1047</v>
      </c>
    </row>
    <row r="1055" s="193" customFormat="1" ht="13.55" customHeight="1">
      <c r="M1055" s="186">
        <v>1048</v>
      </c>
    </row>
    <row r="1056" s="193" customFormat="1" ht="13.55" customHeight="1">
      <c r="M1056" s="186">
        <v>1049</v>
      </c>
    </row>
    <row r="1057" s="193" customFormat="1" ht="13.55" customHeight="1">
      <c r="M1057" s="186">
        <v>1050</v>
      </c>
    </row>
    <row r="1058" s="193" customFormat="1" ht="13.55" customHeight="1">
      <c r="M1058" s="186">
        <v>1051</v>
      </c>
    </row>
    <row r="1059" s="193" customFormat="1" ht="13.55" customHeight="1">
      <c r="M1059" s="186">
        <v>1052</v>
      </c>
    </row>
    <row r="1060" s="193" customFormat="1" ht="13.55" customHeight="1">
      <c r="M1060" s="186">
        <v>1053</v>
      </c>
    </row>
    <row r="1061" s="193" customFormat="1" ht="13.55" customHeight="1">
      <c r="M1061" s="186">
        <v>1054</v>
      </c>
    </row>
    <row r="1062" s="193" customFormat="1" ht="13.55" customHeight="1">
      <c r="M1062" s="186">
        <v>1055</v>
      </c>
    </row>
    <row r="1063" s="193" customFormat="1" ht="13.55" customHeight="1">
      <c r="M1063" s="186">
        <v>1056</v>
      </c>
    </row>
    <row r="1064" s="193" customFormat="1" ht="13.55" customHeight="1">
      <c r="M1064" s="186">
        <v>1057</v>
      </c>
    </row>
    <row r="1065" s="193" customFormat="1" ht="13.55" customHeight="1">
      <c r="M1065" s="186">
        <v>1058</v>
      </c>
    </row>
    <row r="1066" s="193" customFormat="1" ht="13.55" customHeight="1">
      <c r="M1066" s="186">
        <v>1059</v>
      </c>
    </row>
    <row r="1067" s="193" customFormat="1" ht="13.55" customHeight="1">
      <c r="M1067" s="186">
        <v>1060</v>
      </c>
    </row>
    <row r="1068" s="193" customFormat="1" ht="13.55" customHeight="1">
      <c r="M1068" s="186">
        <v>1061</v>
      </c>
    </row>
    <row r="1069" s="193" customFormat="1" ht="13.55" customHeight="1">
      <c r="M1069" s="186">
        <v>1062</v>
      </c>
    </row>
    <row r="1070" s="193" customFormat="1" ht="13.55" customHeight="1">
      <c r="M1070" s="186">
        <v>1063</v>
      </c>
    </row>
    <row r="1071" s="193" customFormat="1" ht="13.55" customHeight="1">
      <c r="M1071" s="186">
        <v>1064</v>
      </c>
    </row>
    <row r="1072" s="193" customFormat="1" ht="13.55" customHeight="1">
      <c r="M1072" s="186">
        <v>1065</v>
      </c>
    </row>
    <row r="1073" s="193" customFormat="1" ht="13.55" customHeight="1">
      <c r="M1073" s="186">
        <v>1066</v>
      </c>
    </row>
    <row r="1074" s="193" customFormat="1" ht="13.55" customHeight="1">
      <c r="M1074" s="186">
        <v>1067</v>
      </c>
    </row>
    <row r="1075" s="193" customFormat="1" ht="13.55" customHeight="1">
      <c r="M1075" s="186">
        <v>1068</v>
      </c>
    </row>
    <row r="1076" s="193" customFormat="1" ht="13.55" customHeight="1">
      <c r="M1076" s="186">
        <v>1069</v>
      </c>
    </row>
    <row r="1077" s="193" customFormat="1" ht="13.55" customHeight="1">
      <c r="M1077" s="186">
        <v>1070</v>
      </c>
    </row>
    <row r="1078" s="193" customFormat="1" ht="13.55" customHeight="1">
      <c r="M1078" s="186">
        <v>1071</v>
      </c>
    </row>
    <row r="1079" s="193" customFormat="1" ht="13.55" customHeight="1">
      <c r="M1079" s="186">
        <v>1072</v>
      </c>
    </row>
    <row r="1080" s="193" customFormat="1" ht="13.55" customHeight="1">
      <c r="M1080" s="186">
        <v>1073</v>
      </c>
    </row>
    <row r="1081" s="193" customFormat="1" ht="13.55" customHeight="1">
      <c r="M1081" s="186">
        <v>1074</v>
      </c>
    </row>
    <row r="1082" s="193" customFormat="1" ht="13.55" customHeight="1">
      <c r="M1082" s="186">
        <v>1075</v>
      </c>
    </row>
    <row r="1083" s="193" customFormat="1" ht="13.55" customHeight="1">
      <c r="M1083" s="186">
        <v>1076</v>
      </c>
    </row>
    <row r="1084" s="193" customFormat="1" ht="13.55" customHeight="1">
      <c r="M1084" s="186">
        <v>1077</v>
      </c>
    </row>
    <row r="1085" s="193" customFormat="1" ht="13.55" customHeight="1">
      <c r="M1085" s="186">
        <v>1078</v>
      </c>
    </row>
    <row r="1086" s="193" customFormat="1" ht="13.55" customHeight="1">
      <c r="M1086" s="186">
        <v>1079</v>
      </c>
    </row>
    <row r="1087" s="193" customFormat="1" ht="13.55" customHeight="1">
      <c r="M1087" s="186">
        <v>1080</v>
      </c>
    </row>
    <row r="1088" s="193" customFormat="1" ht="13.55" customHeight="1">
      <c r="M1088" s="186">
        <v>1081</v>
      </c>
    </row>
    <row r="1089" s="193" customFormat="1" ht="13.55" customHeight="1">
      <c r="M1089" s="186">
        <v>1082</v>
      </c>
    </row>
    <row r="1090" s="193" customFormat="1" ht="13.55" customHeight="1">
      <c r="M1090" s="186">
        <v>1083</v>
      </c>
    </row>
    <row r="1091" s="193" customFormat="1" ht="13.55" customHeight="1">
      <c r="M1091" s="186">
        <v>1084</v>
      </c>
    </row>
    <row r="1092" s="193" customFormat="1" ht="13.55" customHeight="1">
      <c r="M1092" s="186">
        <v>1085</v>
      </c>
    </row>
    <row r="1093" s="193" customFormat="1" ht="13.55" customHeight="1">
      <c r="M1093" s="186">
        <v>1086</v>
      </c>
    </row>
    <row r="1094" s="193" customFormat="1" ht="13.55" customHeight="1">
      <c r="M1094" s="186">
        <v>1087</v>
      </c>
    </row>
    <row r="1095" s="193" customFormat="1" ht="13.55" customHeight="1">
      <c r="M1095" s="186">
        <v>1088</v>
      </c>
    </row>
    <row r="1096" s="193" customFormat="1" ht="13.55" customHeight="1">
      <c r="M1096" s="186">
        <v>1089</v>
      </c>
    </row>
    <row r="1097" s="193" customFormat="1" ht="13.55" customHeight="1">
      <c r="M1097" s="186">
        <v>1090</v>
      </c>
    </row>
    <row r="1098" s="193" customFormat="1" ht="13.55" customHeight="1">
      <c r="M1098" s="186">
        <v>1091</v>
      </c>
    </row>
    <row r="1099" s="193" customFormat="1" ht="13.55" customHeight="1">
      <c r="M1099" s="186">
        <v>1092</v>
      </c>
    </row>
    <row r="1100" s="193" customFormat="1" ht="13.55" customHeight="1">
      <c r="M1100" s="186">
        <v>1093</v>
      </c>
    </row>
    <row r="1101" s="193" customFormat="1" ht="13.55" customHeight="1">
      <c r="M1101" s="186">
        <v>1094</v>
      </c>
    </row>
    <row r="1102" s="193" customFormat="1" ht="13.55" customHeight="1">
      <c r="M1102" s="186">
        <v>1095</v>
      </c>
    </row>
    <row r="1103" s="193" customFormat="1" ht="13.55" customHeight="1">
      <c r="M1103" s="186">
        <v>1096</v>
      </c>
    </row>
    <row r="1104" s="193" customFormat="1" ht="13.55" customHeight="1">
      <c r="M1104" s="186">
        <v>1097</v>
      </c>
    </row>
    <row r="1105" s="193" customFormat="1" ht="13.55" customHeight="1">
      <c r="M1105" s="186">
        <v>1098</v>
      </c>
    </row>
    <row r="1106" s="193" customFormat="1" ht="13.55" customHeight="1">
      <c r="M1106" s="186">
        <v>1099</v>
      </c>
    </row>
    <row r="1107" s="193" customFormat="1" ht="13.55" customHeight="1">
      <c r="M1107" s="186">
        <v>1100</v>
      </c>
    </row>
    <row r="1108" s="193" customFormat="1" ht="13.55" customHeight="1">
      <c r="M1108" s="186">
        <v>1101</v>
      </c>
    </row>
    <row r="1109" s="193" customFormat="1" ht="13.55" customHeight="1">
      <c r="M1109" s="186">
        <v>1102</v>
      </c>
    </row>
    <row r="1110" s="193" customFormat="1" ht="13.55" customHeight="1">
      <c r="M1110" s="186">
        <v>1103</v>
      </c>
    </row>
    <row r="1111" s="193" customFormat="1" ht="13.55" customHeight="1">
      <c r="M1111" s="186">
        <v>1104</v>
      </c>
    </row>
    <row r="1112" s="193" customFormat="1" ht="13.55" customHeight="1">
      <c r="M1112" s="186">
        <v>1105</v>
      </c>
    </row>
    <row r="1113" s="193" customFormat="1" ht="13.55" customHeight="1">
      <c r="M1113" s="186">
        <v>1106</v>
      </c>
    </row>
    <row r="1114" s="193" customFormat="1" ht="13.55" customHeight="1">
      <c r="M1114" s="186">
        <v>1107</v>
      </c>
    </row>
    <row r="1115" s="193" customFormat="1" ht="13.55" customHeight="1">
      <c r="M1115" s="186">
        <v>1108</v>
      </c>
    </row>
    <row r="1116" s="193" customFormat="1" ht="13.55" customHeight="1">
      <c r="M1116" s="186">
        <v>1109</v>
      </c>
    </row>
    <row r="1117" s="193" customFormat="1" ht="13.55" customHeight="1">
      <c r="M1117" s="186">
        <v>1110</v>
      </c>
    </row>
    <row r="1118" s="193" customFormat="1" ht="13.55" customHeight="1">
      <c r="M1118" s="186">
        <v>1111</v>
      </c>
    </row>
    <row r="1119" s="193" customFormat="1" ht="13.55" customHeight="1">
      <c r="M1119" s="186">
        <v>1112</v>
      </c>
    </row>
    <row r="1120" s="193" customFormat="1" ht="13.55" customHeight="1">
      <c r="M1120" s="186">
        <v>1113</v>
      </c>
    </row>
    <row r="1121" s="193" customFormat="1" ht="13.55" customHeight="1">
      <c r="M1121" s="186">
        <v>1114</v>
      </c>
    </row>
    <row r="1122" s="193" customFormat="1" ht="13.55" customHeight="1">
      <c r="M1122" s="186">
        <v>1115</v>
      </c>
    </row>
    <row r="1123" s="193" customFormat="1" ht="13.55" customHeight="1">
      <c r="M1123" s="186">
        <v>1116</v>
      </c>
    </row>
    <row r="1124" s="193" customFormat="1" ht="13.55" customHeight="1">
      <c r="M1124" s="186">
        <v>1117</v>
      </c>
    </row>
    <row r="1125" s="193" customFormat="1" ht="13.55" customHeight="1">
      <c r="M1125" s="186">
        <v>1118</v>
      </c>
    </row>
    <row r="1126" s="193" customFormat="1" ht="13.55" customHeight="1">
      <c r="M1126" s="186">
        <v>1119</v>
      </c>
    </row>
    <row r="1127" s="193" customFormat="1" ht="13.55" customHeight="1">
      <c r="M1127" s="186">
        <v>1120</v>
      </c>
    </row>
    <row r="1128" s="193" customFormat="1" ht="13.55" customHeight="1">
      <c r="M1128" s="186">
        <v>1121</v>
      </c>
    </row>
    <row r="1129" s="193" customFormat="1" ht="13.55" customHeight="1">
      <c r="M1129" s="186">
        <v>1122</v>
      </c>
    </row>
    <row r="1130" s="193" customFormat="1" ht="13.55" customHeight="1">
      <c r="M1130" s="186">
        <v>1123</v>
      </c>
    </row>
    <row r="1131" s="193" customFormat="1" ht="13.55" customHeight="1">
      <c r="M1131" s="186">
        <v>1124</v>
      </c>
    </row>
    <row r="1132" s="193" customFormat="1" ht="13.55" customHeight="1">
      <c r="M1132" s="186">
        <v>1125</v>
      </c>
    </row>
    <row r="1133" s="193" customFormat="1" ht="13.55" customHeight="1">
      <c r="M1133" s="186">
        <v>1126</v>
      </c>
    </row>
    <row r="1134" s="193" customFormat="1" ht="13.55" customHeight="1">
      <c r="M1134" s="186">
        <v>1127</v>
      </c>
    </row>
    <row r="1135" s="193" customFormat="1" ht="13.55" customHeight="1">
      <c r="M1135" s="186">
        <v>1128</v>
      </c>
    </row>
    <row r="1136" s="193" customFormat="1" ht="13.55" customHeight="1">
      <c r="M1136" s="186">
        <v>1129</v>
      </c>
    </row>
    <row r="1137" s="193" customFormat="1" ht="13.55" customHeight="1">
      <c r="M1137" s="186">
        <v>1130</v>
      </c>
    </row>
    <row r="1138" s="193" customFormat="1" ht="13.55" customHeight="1">
      <c r="M1138" s="186">
        <v>1131</v>
      </c>
    </row>
    <row r="1139" s="193" customFormat="1" ht="13.55" customHeight="1">
      <c r="M1139" s="186">
        <v>1132</v>
      </c>
    </row>
    <row r="1140" s="193" customFormat="1" ht="13.55" customHeight="1">
      <c r="M1140" s="186">
        <v>1133</v>
      </c>
    </row>
    <row r="1141" s="193" customFormat="1" ht="13.55" customHeight="1">
      <c r="M1141" s="186">
        <v>1134</v>
      </c>
    </row>
    <row r="1142" s="193" customFormat="1" ht="13.55" customHeight="1">
      <c r="M1142" s="186">
        <v>1135</v>
      </c>
    </row>
    <row r="1143" s="193" customFormat="1" ht="13.55" customHeight="1">
      <c r="M1143" s="186">
        <v>1136</v>
      </c>
    </row>
    <row r="1144" s="193" customFormat="1" ht="13.55" customHeight="1">
      <c r="M1144" s="186">
        <v>1137</v>
      </c>
    </row>
    <row r="1145" s="193" customFormat="1" ht="13.55" customHeight="1">
      <c r="M1145" s="186">
        <v>1138</v>
      </c>
    </row>
    <row r="1146" s="193" customFormat="1" ht="13.55" customHeight="1">
      <c r="M1146" s="186">
        <v>1139</v>
      </c>
    </row>
    <row r="1147" s="193" customFormat="1" ht="13.55" customHeight="1">
      <c r="M1147" s="186">
        <v>1140</v>
      </c>
    </row>
    <row r="1148" s="193" customFormat="1" ht="13.55" customHeight="1">
      <c r="M1148" s="186">
        <v>1141</v>
      </c>
    </row>
    <row r="1149" s="193" customFormat="1" ht="13.55" customHeight="1">
      <c r="M1149" s="186">
        <v>1142</v>
      </c>
    </row>
    <row r="1150" s="193" customFormat="1" ht="13.55" customHeight="1">
      <c r="M1150" s="186">
        <v>1143</v>
      </c>
    </row>
    <row r="1151" s="193" customFormat="1" ht="13.55" customHeight="1">
      <c r="M1151" s="186">
        <v>1144</v>
      </c>
    </row>
    <row r="1152" s="193" customFormat="1" ht="13.55" customHeight="1">
      <c r="M1152" s="186">
        <v>1145</v>
      </c>
    </row>
    <row r="1153" s="193" customFormat="1" ht="13.55" customHeight="1">
      <c r="M1153" s="186">
        <v>1146</v>
      </c>
    </row>
    <row r="1154" s="193" customFormat="1" ht="13.55" customHeight="1">
      <c r="M1154" s="186">
        <v>1147</v>
      </c>
    </row>
    <row r="1155" s="193" customFormat="1" ht="13.55" customHeight="1">
      <c r="M1155" s="186">
        <v>1148</v>
      </c>
    </row>
    <row r="1156" s="193" customFormat="1" ht="13.55" customHeight="1">
      <c r="M1156" s="186">
        <v>1149</v>
      </c>
    </row>
    <row r="1157" s="193" customFormat="1" ht="13.55" customHeight="1">
      <c r="M1157" s="186">
        <v>1150</v>
      </c>
    </row>
    <row r="1158" s="193" customFormat="1" ht="13.55" customHeight="1">
      <c r="M1158" s="186">
        <v>1151</v>
      </c>
    </row>
    <row r="1159" s="193" customFormat="1" ht="13.55" customHeight="1">
      <c r="M1159" s="186">
        <v>1152</v>
      </c>
    </row>
    <row r="1160" s="193" customFormat="1" ht="13.55" customHeight="1">
      <c r="M1160" s="186">
        <v>1153</v>
      </c>
    </row>
    <row r="1161" s="193" customFormat="1" ht="13.55" customHeight="1">
      <c r="M1161" s="186">
        <v>1154</v>
      </c>
    </row>
    <row r="1162" s="193" customFormat="1" ht="13.55" customHeight="1">
      <c r="M1162" s="186">
        <v>1155</v>
      </c>
    </row>
    <row r="1163" s="193" customFormat="1" ht="13.55" customHeight="1">
      <c r="M1163" s="186">
        <v>1156</v>
      </c>
    </row>
    <row r="1164" s="193" customFormat="1" ht="13.55" customHeight="1">
      <c r="M1164" s="186">
        <v>1157</v>
      </c>
    </row>
    <row r="1165" s="193" customFormat="1" ht="13.55" customHeight="1">
      <c r="M1165" s="186">
        <v>1158</v>
      </c>
    </row>
    <row r="1166" s="193" customFormat="1" ht="13.55" customHeight="1">
      <c r="M1166" s="186">
        <v>1159</v>
      </c>
    </row>
    <row r="1167" s="193" customFormat="1" ht="13.55" customHeight="1">
      <c r="M1167" s="186">
        <v>1160</v>
      </c>
    </row>
    <row r="1168" s="193" customFormat="1" ht="13.55" customHeight="1">
      <c r="M1168" s="186">
        <v>1161</v>
      </c>
    </row>
    <row r="1169" s="193" customFormat="1" ht="13.55" customHeight="1">
      <c r="M1169" s="186">
        <v>1162</v>
      </c>
    </row>
    <row r="1170" s="193" customFormat="1" ht="13.55" customHeight="1">
      <c r="M1170" s="186">
        <v>1163</v>
      </c>
    </row>
    <row r="1171" s="193" customFormat="1" ht="13.55" customHeight="1">
      <c r="M1171" s="186">
        <v>1164</v>
      </c>
    </row>
    <row r="1172" s="193" customFormat="1" ht="13.55" customHeight="1">
      <c r="M1172" s="186">
        <v>1165</v>
      </c>
    </row>
    <row r="1173" s="193" customFormat="1" ht="13.55" customHeight="1">
      <c r="M1173" s="186">
        <v>1166</v>
      </c>
    </row>
    <row r="1174" s="193" customFormat="1" ht="13.55" customHeight="1">
      <c r="M1174" s="186">
        <v>1167</v>
      </c>
    </row>
    <row r="1175" s="193" customFormat="1" ht="13.55" customHeight="1">
      <c r="M1175" s="186">
        <v>1168</v>
      </c>
    </row>
    <row r="1176" s="193" customFormat="1" ht="13.55" customHeight="1">
      <c r="M1176" s="186">
        <v>1169</v>
      </c>
    </row>
    <row r="1177" s="193" customFormat="1" ht="13.55" customHeight="1">
      <c r="M1177" s="186">
        <v>1170</v>
      </c>
    </row>
    <row r="1178" s="193" customFormat="1" ht="13.55" customHeight="1">
      <c r="M1178" s="186">
        <v>1171</v>
      </c>
    </row>
    <row r="1179" s="193" customFormat="1" ht="13.55" customHeight="1">
      <c r="M1179" s="186">
        <v>1172</v>
      </c>
    </row>
    <row r="1180" s="193" customFormat="1" ht="13.55" customHeight="1">
      <c r="M1180" s="186">
        <v>1173</v>
      </c>
    </row>
    <row r="1181" s="193" customFormat="1" ht="13.55" customHeight="1">
      <c r="M1181" s="186">
        <v>1174</v>
      </c>
    </row>
    <row r="1182" s="193" customFormat="1" ht="13.55" customHeight="1">
      <c r="M1182" s="186">
        <v>1175</v>
      </c>
    </row>
    <row r="1183" s="193" customFormat="1" ht="13.55" customHeight="1">
      <c r="M1183" s="186">
        <v>1176</v>
      </c>
    </row>
    <row r="1184" s="193" customFormat="1" ht="13.55" customHeight="1">
      <c r="M1184" s="186">
        <v>1177</v>
      </c>
    </row>
    <row r="1185" s="193" customFormat="1" ht="13.55" customHeight="1">
      <c r="M1185" s="186">
        <v>1178</v>
      </c>
    </row>
    <row r="1186" s="193" customFormat="1" ht="13.55" customHeight="1">
      <c r="M1186" s="186">
        <v>1179</v>
      </c>
    </row>
    <row r="1187" s="193" customFormat="1" ht="13.55" customHeight="1">
      <c r="M1187" s="186">
        <v>1180</v>
      </c>
    </row>
    <row r="1188" s="193" customFormat="1" ht="13.55" customHeight="1">
      <c r="M1188" s="186">
        <v>1181</v>
      </c>
    </row>
    <row r="1189" s="193" customFormat="1" ht="13.55" customHeight="1">
      <c r="M1189" s="186">
        <v>1182</v>
      </c>
    </row>
    <row r="1190" s="193" customFormat="1" ht="13.55" customHeight="1">
      <c r="M1190" s="186">
        <v>1183</v>
      </c>
    </row>
    <row r="1191" s="193" customFormat="1" ht="13.55" customHeight="1">
      <c r="M1191" s="186">
        <v>1184</v>
      </c>
    </row>
    <row r="1192" s="193" customFormat="1" ht="13.55" customHeight="1">
      <c r="M1192" s="186">
        <v>1185</v>
      </c>
    </row>
    <row r="1193" s="193" customFormat="1" ht="13.55" customHeight="1">
      <c r="M1193" s="186">
        <v>1186</v>
      </c>
    </row>
    <row r="1194" s="193" customFormat="1" ht="13.55" customHeight="1">
      <c r="M1194" s="186">
        <v>1187</v>
      </c>
    </row>
    <row r="1195" s="193" customFormat="1" ht="13.55" customHeight="1">
      <c r="M1195" s="186">
        <v>1188</v>
      </c>
    </row>
    <row r="1196" s="193" customFormat="1" ht="13.55" customHeight="1">
      <c r="M1196" s="186">
        <v>1189</v>
      </c>
    </row>
    <row r="1197" s="193" customFormat="1" ht="13.55" customHeight="1">
      <c r="M1197" s="186">
        <v>1190</v>
      </c>
    </row>
    <row r="1198" s="193" customFormat="1" ht="13.55" customHeight="1">
      <c r="M1198" s="186">
        <v>1191</v>
      </c>
    </row>
    <row r="1199" s="193" customFormat="1" ht="13.55" customHeight="1">
      <c r="M1199" s="186">
        <v>1192</v>
      </c>
    </row>
    <row r="1200" s="193" customFormat="1" ht="13.55" customHeight="1">
      <c r="M1200" s="186">
        <v>1193</v>
      </c>
    </row>
    <row r="1201" s="193" customFormat="1" ht="13.55" customHeight="1">
      <c r="M1201" s="186">
        <v>1194</v>
      </c>
    </row>
    <row r="1202" s="193" customFormat="1" ht="13.55" customHeight="1">
      <c r="M1202" s="186">
        <v>1195</v>
      </c>
    </row>
    <row r="1203" s="193" customFormat="1" ht="13.55" customHeight="1">
      <c r="M1203" s="186">
        <v>1196</v>
      </c>
    </row>
    <row r="1204" s="193" customFormat="1" ht="13.55" customHeight="1">
      <c r="M1204" s="186">
        <v>1197</v>
      </c>
    </row>
    <row r="1205" s="193" customFormat="1" ht="13.55" customHeight="1">
      <c r="M1205" s="186">
        <v>1198</v>
      </c>
    </row>
    <row r="1206" s="193" customFormat="1" ht="13.55" customHeight="1">
      <c r="M1206" s="186">
        <v>1199</v>
      </c>
    </row>
    <row r="1207" s="193" customFormat="1" ht="13.55" customHeight="1">
      <c r="M1207" s="186">
        <v>1200</v>
      </c>
    </row>
    <row r="1208" s="193" customFormat="1" ht="13.55" customHeight="1">
      <c r="M1208" s="186">
        <v>1201</v>
      </c>
    </row>
    <row r="1209" s="193" customFormat="1" ht="13.55" customHeight="1">
      <c r="M1209" s="186">
        <v>1202</v>
      </c>
    </row>
    <row r="1210" s="193" customFormat="1" ht="13.55" customHeight="1">
      <c r="M1210" s="186">
        <v>1203</v>
      </c>
    </row>
    <row r="1211" s="193" customFormat="1" ht="13.55" customHeight="1">
      <c r="M1211" s="186">
        <v>1204</v>
      </c>
    </row>
    <row r="1212" s="193" customFormat="1" ht="13.55" customHeight="1">
      <c r="M1212" s="186">
        <v>1205</v>
      </c>
    </row>
    <row r="1213" s="193" customFormat="1" ht="13.55" customHeight="1">
      <c r="M1213" s="186">
        <v>1206</v>
      </c>
    </row>
    <row r="1214" s="193" customFormat="1" ht="13.55" customHeight="1">
      <c r="M1214" s="186">
        <v>1207</v>
      </c>
    </row>
    <row r="1215" s="193" customFormat="1" ht="13.55" customHeight="1">
      <c r="M1215" s="186">
        <v>1208</v>
      </c>
    </row>
    <row r="1216" s="193" customFormat="1" ht="13.55" customHeight="1">
      <c r="M1216" s="186">
        <v>1209</v>
      </c>
    </row>
    <row r="1217" s="193" customFormat="1" ht="13.55" customHeight="1">
      <c r="M1217" s="186">
        <v>1210</v>
      </c>
    </row>
    <row r="1218" s="193" customFormat="1" ht="13.55" customHeight="1">
      <c r="M1218" s="186">
        <v>1211</v>
      </c>
    </row>
    <row r="1219" s="193" customFormat="1" ht="13.55" customHeight="1">
      <c r="M1219" s="186">
        <v>1212</v>
      </c>
    </row>
    <row r="1220" s="193" customFormat="1" ht="13.55" customHeight="1">
      <c r="M1220" s="186">
        <v>1213</v>
      </c>
    </row>
    <row r="1221" s="193" customFormat="1" ht="13.55" customHeight="1">
      <c r="M1221" s="186">
        <v>1214</v>
      </c>
    </row>
    <row r="1222" s="193" customFormat="1" ht="13.55" customHeight="1">
      <c r="M1222" s="186">
        <v>1215</v>
      </c>
    </row>
    <row r="1223" s="193" customFormat="1" ht="13.55" customHeight="1">
      <c r="M1223" s="186">
        <v>1216</v>
      </c>
    </row>
    <row r="1224" s="193" customFormat="1" ht="13.55" customHeight="1">
      <c r="M1224" s="186">
        <v>1217</v>
      </c>
    </row>
    <row r="1225" s="193" customFormat="1" ht="13.55" customHeight="1">
      <c r="M1225" s="186">
        <v>1218</v>
      </c>
    </row>
    <row r="1226" s="193" customFormat="1" ht="13.55" customHeight="1">
      <c r="M1226" s="186">
        <v>1219</v>
      </c>
    </row>
    <row r="1227" s="193" customFormat="1" ht="13.55" customHeight="1">
      <c r="M1227" s="186">
        <v>1220</v>
      </c>
    </row>
    <row r="1228" s="193" customFormat="1" ht="13.55" customHeight="1">
      <c r="M1228" s="186">
        <v>1221</v>
      </c>
    </row>
    <row r="1229" s="193" customFormat="1" ht="13.55" customHeight="1">
      <c r="M1229" s="186">
        <v>1222</v>
      </c>
    </row>
    <row r="1230" s="193" customFormat="1" ht="13.55" customHeight="1">
      <c r="M1230" s="186">
        <v>1223</v>
      </c>
    </row>
    <row r="1231" s="193" customFormat="1" ht="13.55" customHeight="1">
      <c r="M1231" s="186">
        <v>1224</v>
      </c>
    </row>
    <row r="1232" s="193" customFormat="1" ht="13.55" customHeight="1">
      <c r="M1232" s="186">
        <v>1225</v>
      </c>
    </row>
    <row r="1233" s="193" customFormat="1" ht="13.55" customHeight="1">
      <c r="M1233" s="186">
        <v>1226</v>
      </c>
    </row>
    <row r="1234" s="193" customFormat="1" ht="13.55" customHeight="1">
      <c r="M1234" s="186">
        <v>1227</v>
      </c>
    </row>
    <row r="1235" s="193" customFormat="1" ht="13.55" customHeight="1">
      <c r="M1235" s="186">
        <v>1228</v>
      </c>
    </row>
    <row r="1236" s="193" customFormat="1" ht="13.55" customHeight="1">
      <c r="M1236" s="186">
        <v>1229</v>
      </c>
    </row>
    <row r="1237" s="193" customFormat="1" ht="13.55" customHeight="1">
      <c r="M1237" s="186">
        <v>1230</v>
      </c>
    </row>
    <row r="1238" s="193" customFormat="1" ht="13.55" customHeight="1">
      <c r="M1238" s="186">
        <v>1231</v>
      </c>
    </row>
    <row r="1239" s="193" customFormat="1" ht="13.55" customHeight="1">
      <c r="M1239" s="186">
        <v>1232</v>
      </c>
    </row>
    <row r="1240" s="193" customFormat="1" ht="13.55" customHeight="1">
      <c r="M1240" s="186">
        <v>1233</v>
      </c>
    </row>
    <row r="1241" s="193" customFormat="1" ht="13.55" customHeight="1">
      <c r="M1241" s="186">
        <v>1234</v>
      </c>
    </row>
    <row r="1242" s="193" customFormat="1" ht="13.55" customHeight="1">
      <c r="M1242" s="186">
        <v>1235</v>
      </c>
    </row>
    <row r="1243" s="193" customFormat="1" ht="13.55" customHeight="1">
      <c r="M1243" s="186">
        <v>1236</v>
      </c>
    </row>
    <row r="1244" s="193" customFormat="1" ht="13.55" customHeight="1">
      <c r="M1244" s="186">
        <v>1237</v>
      </c>
    </row>
    <row r="1245" s="193" customFormat="1" ht="13.55" customHeight="1">
      <c r="M1245" s="186">
        <v>1238</v>
      </c>
    </row>
    <row r="1246" s="193" customFormat="1" ht="13.55" customHeight="1">
      <c r="M1246" s="186">
        <v>1239</v>
      </c>
    </row>
    <row r="1247" s="193" customFormat="1" ht="13.55" customHeight="1">
      <c r="M1247" s="186">
        <v>1240</v>
      </c>
    </row>
    <row r="1248" s="193" customFormat="1" ht="13.55" customHeight="1">
      <c r="M1248" s="186">
        <v>1241</v>
      </c>
    </row>
    <row r="1249" s="193" customFormat="1" ht="13.55" customHeight="1">
      <c r="M1249" s="186">
        <v>1242</v>
      </c>
    </row>
    <row r="1250" s="193" customFormat="1" ht="13.55" customHeight="1">
      <c r="M1250" s="186">
        <v>1243</v>
      </c>
    </row>
    <row r="1251" s="193" customFormat="1" ht="13.55" customHeight="1">
      <c r="M1251" s="186">
        <v>1244</v>
      </c>
    </row>
    <row r="1252" s="193" customFormat="1" ht="13.55" customHeight="1">
      <c r="M1252" s="186">
        <v>1245</v>
      </c>
    </row>
    <row r="1253" s="193" customFormat="1" ht="13.55" customHeight="1">
      <c r="M1253" s="186">
        <v>1246</v>
      </c>
    </row>
    <row r="1254" s="193" customFormat="1" ht="13.55" customHeight="1">
      <c r="M1254" s="186">
        <v>1247</v>
      </c>
    </row>
    <row r="1255" s="193" customFormat="1" ht="13.55" customHeight="1">
      <c r="M1255" s="186">
        <v>1248</v>
      </c>
    </row>
    <row r="1256" s="193" customFormat="1" ht="13.55" customHeight="1">
      <c r="M1256" s="186">
        <v>1249</v>
      </c>
    </row>
    <row r="1257" s="193" customFormat="1" ht="13.55" customHeight="1">
      <c r="M1257" s="186">
        <v>1250</v>
      </c>
    </row>
    <row r="1258" s="193" customFormat="1" ht="13.55" customHeight="1">
      <c r="M1258" s="186">
        <v>1251</v>
      </c>
    </row>
    <row r="1259" s="193" customFormat="1" ht="13.55" customHeight="1">
      <c r="M1259" s="186">
        <v>1252</v>
      </c>
    </row>
    <row r="1260" s="193" customFormat="1" ht="13.55" customHeight="1">
      <c r="M1260" s="186">
        <v>1253</v>
      </c>
    </row>
    <row r="1261" s="193" customFormat="1" ht="13.55" customHeight="1">
      <c r="M1261" s="186">
        <v>1254</v>
      </c>
    </row>
    <row r="1262" s="193" customFormat="1" ht="13.55" customHeight="1">
      <c r="M1262" s="186">
        <v>1255</v>
      </c>
    </row>
    <row r="1263" s="193" customFormat="1" ht="13.55" customHeight="1">
      <c r="M1263" s="186">
        <v>1256</v>
      </c>
    </row>
    <row r="1264" s="193" customFormat="1" ht="13.55" customHeight="1">
      <c r="M1264" s="186">
        <v>1257</v>
      </c>
    </row>
    <row r="1265" s="193" customFormat="1" ht="13.55" customHeight="1">
      <c r="M1265" s="186">
        <v>1258</v>
      </c>
    </row>
    <row r="1266" s="193" customFormat="1" ht="13.55" customHeight="1">
      <c r="M1266" s="186">
        <v>1259</v>
      </c>
    </row>
    <row r="1267" s="193" customFormat="1" ht="13.55" customHeight="1">
      <c r="M1267" s="186">
        <v>1260</v>
      </c>
    </row>
    <row r="1268" s="193" customFormat="1" ht="13.55" customHeight="1">
      <c r="M1268" s="186">
        <v>1261</v>
      </c>
    </row>
    <row r="1269" s="193" customFormat="1" ht="13.55" customHeight="1">
      <c r="M1269" s="186">
        <v>1262</v>
      </c>
    </row>
    <row r="1270" s="193" customFormat="1" ht="13.55" customHeight="1">
      <c r="M1270" s="186">
        <v>1263</v>
      </c>
    </row>
    <row r="1271" s="193" customFormat="1" ht="13.55" customHeight="1">
      <c r="M1271" s="186">
        <v>1264</v>
      </c>
    </row>
    <row r="1272" s="193" customFormat="1" ht="13.55" customHeight="1">
      <c r="M1272" s="186">
        <v>1265</v>
      </c>
    </row>
    <row r="1273" s="193" customFormat="1" ht="13.55" customHeight="1">
      <c r="M1273" s="186">
        <v>1266</v>
      </c>
    </row>
    <row r="1274" s="193" customFormat="1" ht="13.55" customHeight="1">
      <c r="M1274" s="186">
        <v>1267</v>
      </c>
    </row>
    <row r="1275" s="193" customFormat="1" ht="13.55" customHeight="1">
      <c r="M1275" s="186">
        <v>1268</v>
      </c>
    </row>
    <row r="1276" s="193" customFormat="1" ht="13.55" customHeight="1">
      <c r="M1276" s="186">
        <v>1269</v>
      </c>
    </row>
    <row r="1277" s="193" customFormat="1" ht="13.55" customHeight="1">
      <c r="M1277" s="186">
        <v>1270</v>
      </c>
    </row>
    <row r="1278" s="193" customFormat="1" ht="13.55" customHeight="1">
      <c r="M1278" s="186">
        <v>1271</v>
      </c>
    </row>
    <row r="1279" s="193" customFormat="1" ht="13.55" customHeight="1">
      <c r="M1279" s="186">
        <v>1272</v>
      </c>
    </row>
    <row r="1280" s="193" customFormat="1" ht="13.55" customHeight="1">
      <c r="M1280" s="186">
        <v>1273</v>
      </c>
    </row>
    <row r="1281" s="193" customFormat="1" ht="13.55" customHeight="1">
      <c r="M1281" s="186">
        <v>1274</v>
      </c>
    </row>
    <row r="1282" s="193" customFormat="1" ht="13.55" customHeight="1">
      <c r="M1282" s="186">
        <v>1275</v>
      </c>
    </row>
    <row r="1283" s="193" customFormat="1" ht="13.55" customHeight="1">
      <c r="M1283" s="186">
        <v>1276</v>
      </c>
    </row>
    <row r="1284" s="193" customFormat="1" ht="13.55" customHeight="1">
      <c r="M1284" s="186">
        <v>1277</v>
      </c>
    </row>
    <row r="1285" s="193" customFormat="1" ht="13.55" customHeight="1">
      <c r="M1285" s="186">
        <v>1278</v>
      </c>
    </row>
    <row r="1286" s="193" customFormat="1" ht="13.55" customHeight="1">
      <c r="M1286" s="186">
        <v>1279</v>
      </c>
    </row>
    <row r="1287" s="193" customFormat="1" ht="13.55" customHeight="1">
      <c r="M1287" s="186">
        <v>1280</v>
      </c>
    </row>
    <row r="1288" s="193" customFormat="1" ht="13.55" customHeight="1">
      <c r="M1288" s="186">
        <v>1281</v>
      </c>
    </row>
    <row r="1289" s="193" customFormat="1" ht="13.55" customHeight="1">
      <c r="M1289" s="186">
        <v>1282</v>
      </c>
    </row>
    <row r="1290" s="193" customFormat="1" ht="13.55" customHeight="1">
      <c r="M1290" s="186">
        <v>1283</v>
      </c>
    </row>
    <row r="1291" s="193" customFormat="1" ht="13.55" customHeight="1">
      <c r="M1291" s="186">
        <v>1284</v>
      </c>
    </row>
    <row r="1292" s="193" customFormat="1" ht="13.55" customHeight="1">
      <c r="M1292" s="186">
        <v>1285</v>
      </c>
    </row>
    <row r="1293" s="193" customFormat="1" ht="13.55" customHeight="1">
      <c r="M1293" s="186">
        <v>1286</v>
      </c>
    </row>
    <row r="1294" s="193" customFormat="1" ht="13.55" customHeight="1">
      <c r="M1294" s="186">
        <v>1287</v>
      </c>
    </row>
    <row r="1295" s="193" customFormat="1" ht="13.55" customHeight="1">
      <c r="M1295" s="186">
        <v>1288</v>
      </c>
    </row>
    <row r="1296" s="193" customFormat="1" ht="13.55" customHeight="1">
      <c r="M1296" s="186">
        <v>1289</v>
      </c>
    </row>
    <row r="1297" s="193" customFormat="1" ht="13.55" customHeight="1">
      <c r="M1297" s="186">
        <v>1290</v>
      </c>
    </row>
    <row r="1298" s="193" customFormat="1" ht="13.55" customHeight="1">
      <c r="M1298" s="186">
        <v>1291</v>
      </c>
    </row>
    <row r="1299" s="193" customFormat="1" ht="13.55" customHeight="1">
      <c r="M1299" s="186">
        <v>1292</v>
      </c>
    </row>
    <row r="1300" s="193" customFormat="1" ht="13.55" customHeight="1">
      <c r="M1300" s="186">
        <v>1293</v>
      </c>
    </row>
    <row r="1301" s="193" customFormat="1" ht="13.55" customHeight="1">
      <c r="M1301" s="186">
        <v>1294</v>
      </c>
    </row>
    <row r="1302" s="193" customFormat="1" ht="13.55" customHeight="1">
      <c r="M1302" s="186">
        <v>1295</v>
      </c>
    </row>
    <row r="1303" s="193" customFormat="1" ht="13.55" customHeight="1">
      <c r="M1303" s="186">
        <v>1296</v>
      </c>
    </row>
    <row r="1304" s="193" customFormat="1" ht="13.55" customHeight="1">
      <c r="M1304" s="186">
        <v>1297</v>
      </c>
    </row>
    <row r="1305" s="193" customFormat="1" ht="13.55" customHeight="1">
      <c r="M1305" s="186">
        <v>1298</v>
      </c>
    </row>
    <row r="1306" s="193" customFormat="1" ht="13.55" customHeight="1">
      <c r="M1306" s="186">
        <v>1299</v>
      </c>
    </row>
    <row r="1307" s="193" customFormat="1" ht="13.55" customHeight="1">
      <c r="M1307" s="186">
        <v>1300</v>
      </c>
    </row>
    <row r="1308" s="193" customFormat="1" ht="13.55" customHeight="1">
      <c r="M1308" s="186">
        <v>1301</v>
      </c>
    </row>
    <row r="1309" s="193" customFormat="1" ht="13.55" customHeight="1">
      <c r="M1309" s="186">
        <v>1302</v>
      </c>
    </row>
    <row r="1310" s="193" customFormat="1" ht="13.55" customHeight="1">
      <c r="M1310" s="186">
        <v>1303</v>
      </c>
    </row>
    <row r="1311" s="193" customFormat="1" ht="13.55" customHeight="1">
      <c r="M1311" s="186">
        <v>1304</v>
      </c>
    </row>
    <row r="1312" s="193" customFormat="1" ht="13.55" customHeight="1">
      <c r="M1312" s="186">
        <v>1305</v>
      </c>
    </row>
    <row r="1313" s="193" customFormat="1" ht="13.55" customHeight="1">
      <c r="M1313" s="186">
        <v>1306</v>
      </c>
    </row>
    <row r="1314" s="193" customFormat="1" ht="13.55" customHeight="1">
      <c r="M1314" s="186">
        <v>1307</v>
      </c>
    </row>
    <row r="1315" s="193" customFormat="1" ht="13.55" customHeight="1">
      <c r="M1315" s="186">
        <v>1308</v>
      </c>
    </row>
    <row r="1316" s="193" customFormat="1" ht="13.55" customHeight="1">
      <c r="M1316" s="186">
        <v>1309</v>
      </c>
    </row>
    <row r="1317" s="193" customFormat="1" ht="13.55" customHeight="1">
      <c r="M1317" s="186">
        <v>1310</v>
      </c>
    </row>
    <row r="1318" s="193" customFormat="1" ht="13.55" customHeight="1">
      <c r="M1318" s="186">
        <v>1311</v>
      </c>
    </row>
    <row r="1319" s="193" customFormat="1" ht="13.55" customHeight="1">
      <c r="M1319" s="186">
        <v>1312</v>
      </c>
    </row>
    <row r="1320" s="193" customFormat="1" ht="13.55" customHeight="1">
      <c r="M1320" s="186">
        <v>1313</v>
      </c>
    </row>
    <row r="1321" s="193" customFormat="1" ht="13.55" customHeight="1">
      <c r="M1321" s="186">
        <v>1314</v>
      </c>
    </row>
    <row r="1322" s="193" customFormat="1" ht="13.55" customHeight="1">
      <c r="M1322" s="186">
        <v>1315</v>
      </c>
    </row>
    <row r="1323" s="193" customFormat="1" ht="13.55" customHeight="1">
      <c r="M1323" s="186">
        <v>1316</v>
      </c>
    </row>
    <row r="1324" s="193" customFormat="1" ht="13.55" customHeight="1">
      <c r="M1324" s="186">
        <v>1317</v>
      </c>
    </row>
    <row r="1325" s="193" customFormat="1" ht="13.55" customHeight="1">
      <c r="M1325" s="186">
        <v>1318</v>
      </c>
    </row>
    <row r="1326" s="193" customFormat="1" ht="13.55" customHeight="1">
      <c r="M1326" s="186">
        <v>1319</v>
      </c>
    </row>
    <row r="1327" s="193" customFormat="1" ht="13.55" customHeight="1">
      <c r="M1327" s="186">
        <v>1320</v>
      </c>
    </row>
    <row r="1328" s="193" customFormat="1" ht="13.55" customHeight="1">
      <c r="M1328" s="186">
        <v>1321</v>
      </c>
    </row>
    <row r="1329" s="193" customFormat="1" ht="13.55" customHeight="1">
      <c r="M1329" s="186">
        <v>1322</v>
      </c>
    </row>
    <row r="1330" s="193" customFormat="1" ht="13.55" customHeight="1">
      <c r="M1330" s="186">
        <v>1323</v>
      </c>
    </row>
    <row r="1331" s="193" customFormat="1" ht="13.55" customHeight="1">
      <c r="M1331" s="186">
        <v>1324</v>
      </c>
    </row>
    <row r="1332" s="193" customFormat="1" ht="13.55" customHeight="1">
      <c r="M1332" s="186">
        <v>1325</v>
      </c>
    </row>
    <row r="1333" s="193" customFormat="1" ht="13.55" customHeight="1">
      <c r="M1333" s="186">
        <v>1326</v>
      </c>
    </row>
    <row r="1334" s="193" customFormat="1" ht="13.55" customHeight="1">
      <c r="M1334" s="186">
        <v>1327</v>
      </c>
    </row>
    <row r="1335" s="193" customFormat="1" ht="13.55" customHeight="1">
      <c r="M1335" s="186">
        <v>1328</v>
      </c>
    </row>
    <row r="1336" s="193" customFormat="1" ht="13.55" customHeight="1">
      <c r="M1336" s="186">
        <v>1329</v>
      </c>
    </row>
    <row r="1337" s="193" customFormat="1" ht="13.55" customHeight="1">
      <c r="M1337" s="186">
        <v>1330</v>
      </c>
    </row>
    <row r="1338" s="193" customFormat="1" ht="13.55" customHeight="1">
      <c r="M1338" s="186">
        <v>1331</v>
      </c>
    </row>
    <row r="1339" s="193" customFormat="1" ht="13.55" customHeight="1">
      <c r="M1339" s="186">
        <v>1332</v>
      </c>
    </row>
    <row r="1340" s="193" customFormat="1" ht="13.55" customHeight="1">
      <c r="M1340" s="186">
        <v>1333</v>
      </c>
    </row>
    <row r="1341" s="193" customFormat="1" ht="13.55" customHeight="1">
      <c r="M1341" s="186">
        <v>1334</v>
      </c>
    </row>
    <row r="1342" s="193" customFormat="1" ht="13.55" customHeight="1">
      <c r="M1342" s="186">
        <v>1335</v>
      </c>
    </row>
    <row r="1343" s="193" customFormat="1" ht="13.55" customHeight="1">
      <c r="M1343" s="186">
        <v>1336</v>
      </c>
    </row>
    <row r="1344" s="193" customFormat="1" ht="13.55" customHeight="1">
      <c r="M1344" s="186">
        <v>1337</v>
      </c>
    </row>
    <row r="1345" s="193" customFormat="1" ht="13.55" customHeight="1">
      <c r="M1345" s="186">
        <v>1338</v>
      </c>
    </row>
    <row r="1346" s="193" customFormat="1" ht="13.55" customHeight="1">
      <c r="M1346" s="186">
        <v>1339</v>
      </c>
    </row>
    <row r="1347" s="193" customFormat="1" ht="13.55" customHeight="1">
      <c r="M1347" s="186">
        <v>1340</v>
      </c>
    </row>
    <row r="1348" s="193" customFormat="1" ht="13.55" customHeight="1">
      <c r="M1348" s="186">
        <v>1341</v>
      </c>
    </row>
    <row r="1349" s="193" customFormat="1" ht="13.55" customHeight="1">
      <c r="M1349" s="186">
        <v>1342</v>
      </c>
    </row>
    <row r="1350" s="193" customFormat="1" ht="13.55" customHeight="1">
      <c r="M1350" s="186">
        <v>1343</v>
      </c>
    </row>
    <row r="1351" s="193" customFormat="1" ht="13.55" customHeight="1">
      <c r="M1351" s="186">
        <v>1344</v>
      </c>
    </row>
    <row r="1352" s="193" customFormat="1" ht="13.55" customHeight="1">
      <c r="M1352" s="186">
        <v>1345</v>
      </c>
    </row>
    <row r="1353" s="193" customFormat="1" ht="13.55" customHeight="1">
      <c r="M1353" s="186">
        <v>1346</v>
      </c>
    </row>
    <row r="1354" s="193" customFormat="1" ht="13.55" customHeight="1">
      <c r="M1354" s="186">
        <v>1347</v>
      </c>
    </row>
    <row r="1355" s="193" customFormat="1" ht="13.55" customHeight="1">
      <c r="M1355" s="186">
        <v>1348</v>
      </c>
    </row>
    <row r="1356" s="193" customFormat="1" ht="13.55" customHeight="1">
      <c r="M1356" s="186">
        <v>1349</v>
      </c>
    </row>
    <row r="1357" s="193" customFormat="1" ht="13.55" customHeight="1">
      <c r="M1357" s="186">
        <v>1350</v>
      </c>
    </row>
    <row r="1358" s="193" customFormat="1" ht="13.55" customHeight="1">
      <c r="M1358" s="186">
        <v>1351</v>
      </c>
    </row>
    <row r="1359" s="193" customFormat="1" ht="13.55" customHeight="1">
      <c r="M1359" s="186">
        <v>1352</v>
      </c>
    </row>
    <row r="1360" s="193" customFormat="1" ht="13.55" customHeight="1">
      <c r="M1360" s="186">
        <v>1353</v>
      </c>
    </row>
    <row r="1361" s="193" customFormat="1" ht="13.55" customHeight="1">
      <c r="M1361" s="186">
        <v>1354</v>
      </c>
    </row>
    <row r="1362" s="193" customFormat="1" ht="13.55" customHeight="1">
      <c r="M1362" s="186">
        <v>1355</v>
      </c>
    </row>
    <row r="1363" s="193" customFormat="1" ht="13.55" customHeight="1">
      <c r="M1363" s="186">
        <v>1356</v>
      </c>
    </row>
    <row r="1364" s="193" customFormat="1" ht="13.55" customHeight="1">
      <c r="M1364" s="186">
        <v>1357</v>
      </c>
    </row>
    <row r="1365" s="193" customFormat="1" ht="13.55" customHeight="1">
      <c r="M1365" s="186">
        <v>1358</v>
      </c>
    </row>
    <row r="1366" s="193" customFormat="1" ht="13.55" customHeight="1">
      <c r="M1366" s="186">
        <v>1359</v>
      </c>
    </row>
    <row r="1367" s="193" customFormat="1" ht="13.55" customHeight="1">
      <c r="M1367" s="186">
        <v>1360</v>
      </c>
    </row>
    <row r="1368" s="193" customFormat="1" ht="13.55" customHeight="1">
      <c r="M1368" s="186">
        <v>1361</v>
      </c>
    </row>
    <row r="1369" s="193" customFormat="1" ht="13.55" customHeight="1">
      <c r="M1369" s="186">
        <v>1362</v>
      </c>
    </row>
    <row r="1370" s="193" customFormat="1" ht="13.55" customHeight="1">
      <c r="M1370" s="186">
        <v>1363</v>
      </c>
    </row>
    <row r="1371" s="193" customFormat="1" ht="13.55" customHeight="1">
      <c r="M1371" s="186">
        <v>1364</v>
      </c>
    </row>
    <row r="1372" s="193" customFormat="1" ht="13.55" customHeight="1">
      <c r="M1372" s="186">
        <v>1365</v>
      </c>
    </row>
    <row r="1373" s="193" customFormat="1" ht="13.55" customHeight="1">
      <c r="M1373" s="186">
        <v>1366</v>
      </c>
    </row>
    <row r="1374" s="193" customFormat="1" ht="13.55" customHeight="1">
      <c r="M1374" s="186">
        <v>1367</v>
      </c>
    </row>
    <row r="1375" s="193" customFormat="1" ht="13.55" customHeight="1">
      <c r="M1375" s="186">
        <v>1368</v>
      </c>
    </row>
    <row r="1376" s="193" customFormat="1" ht="13.55" customHeight="1">
      <c r="M1376" s="186">
        <v>1369</v>
      </c>
    </row>
    <row r="1377" s="193" customFormat="1" ht="13.55" customHeight="1">
      <c r="M1377" s="186">
        <v>1370</v>
      </c>
    </row>
    <row r="1378" s="193" customFormat="1" ht="13.55" customHeight="1">
      <c r="M1378" s="186">
        <v>1371</v>
      </c>
    </row>
    <row r="1379" s="193" customFormat="1" ht="13.55" customHeight="1">
      <c r="M1379" s="186">
        <v>1372</v>
      </c>
    </row>
    <row r="1380" s="193" customFormat="1" ht="13.55" customHeight="1">
      <c r="M1380" s="186">
        <v>1373</v>
      </c>
    </row>
    <row r="1381" s="193" customFormat="1" ht="13.55" customHeight="1">
      <c r="M1381" s="186">
        <v>1374</v>
      </c>
    </row>
    <row r="1382" s="193" customFormat="1" ht="13.55" customHeight="1">
      <c r="M1382" s="186">
        <v>1375</v>
      </c>
    </row>
    <row r="1383" s="193" customFormat="1" ht="13.55" customHeight="1">
      <c r="M1383" s="186">
        <v>1376</v>
      </c>
    </row>
    <row r="1384" s="193" customFormat="1" ht="13.55" customHeight="1">
      <c r="M1384" s="186">
        <v>1377</v>
      </c>
    </row>
    <row r="1385" s="193" customFormat="1" ht="13.55" customHeight="1">
      <c r="M1385" s="186">
        <v>1378</v>
      </c>
    </row>
    <row r="1386" s="193" customFormat="1" ht="13.55" customHeight="1">
      <c r="M1386" s="186">
        <v>1379</v>
      </c>
    </row>
    <row r="1387" s="193" customFormat="1" ht="13.55" customHeight="1">
      <c r="M1387" s="186">
        <v>1380</v>
      </c>
    </row>
    <row r="1388" s="193" customFormat="1" ht="13.55" customHeight="1">
      <c r="M1388" s="186">
        <v>1381</v>
      </c>
    </row>
    <row r="1389" s="193" customFormat="1" ht="13.55" customHeight="1">
      <c r="M1389" s="186">
        <v>1382</v>
      </c>
    </row>
    <row r="1390" s="193" customFormat="1" ht="13.55" customHeight="1">
      <c r="M1390" s="186">
        <v>1383</v>
      </c>
    </row>
    <row r="1391" s="193" customFormat="1" ht="13.55" customHeight="1">
      <c r="M1391" s="186">
        <v>1384</v>
      </c>
    </row>
    <row r="1392" s="193" customFormat="1" ht="13.55" customHeight="1">
      <c r="M1392" s="186">
        <v>1385</v>
      </c>
    </row>
    <row r="1393" s="193" customFormat="1" ht="13.55" customHeight="1">
      <c r="M1393" s="186">
        <v>1386</v>
      </c>
    </row>
    <row r="1394" s="193" customFormat="1" ht="13.55" customHeight="1">
      <c r="M1394" s="186">
        <v>1387</v>
      </c>
    </row>
    <row r="1395" s="193" customFormat="1" ht="13.55" customHeight="1">
      <c r="M1395" s="186">
        <v>1388</v>
      </c>
    </row>
    <row r="1396" s="193" customFormat="1" ht="13.55" customHeight="1">
      <c r="M1396" s="186">
        <v>1389</v>
      </c>
    </row>
    <row r="1397" s="193" customFormat="1" ht="13.55" customHeight="1">
      <c r="M1397" s="186">
        <v>1390</v>
      </c>
    </row>
    <row r="1398" s="193" customFormat="1" ht="13.55" customHeight="1">
      <c r="M1398" s="186">
        <v>1391</v>
      </c>
    </row>
    <row r="1399" s="193" customFormat="1" ht="13.55" customHeight="1">
      <c r="M1399" s="186">
        <v>1392</v>
      </c>
    </row>
    <row r="1400" s="193" customFormat="1" ht="13.55" customHeight="1">
      <c r="M1400" s="186">
        <v>1393</v>
      </c>
    </row>
    <row r="1401" s="193" customFormat="1" ht="13.55" customHeight="1">
      <c r="M1401" s="186">
        <v>1394</v>
      </c>
    </row>
    <row r="1402" s="193" customFormat="1" ht="13.55" customHeight="1">
      <c r="M1402" s="186">
        <v>1395</v>
      </c>
    </row>
    <row r="1403" s="193" customFormat="1" ht="13.55" customHeight="1">
      <c r="M1403" s="186">
        <v>1396</v>
      </c>
    </row>
    <row r="1404" s="193" customFormat="1" ht="13.55" customHeight="1">
      <c r="M1404" s="186">
        <v>1397</v>
      </c>
    </row>
    <row r="1405" s="193" customFormat="1" ht="13.55" customHeight="1">
      <c r="M1405" s="186">
        <v>1398</v>
      </c>
    </row>
    <row r="1406" s="193" customFormat="1" ht="13.55" customHeight="1">
      <c r="M1406" s="186">
        <v>1399</v>
      </c>
    </row>
    <row r="1407" s="193" customFormat="1" ht="13.55" customHeight="1">
      <c r="M1407" s="186">
        <v>1400</v>
      </c>
    </row>
    <row r="1408" s="193" customFormat="1" ht="13.55" customHeight="1">
      <c r="M1408" s="186">
        <v>1401</v>
      </c>
    </row>
    <row r="1409" s="193" customFormat="1" ht="13.55" customHeight="1">
      <c r="M1409" s="186">
        <v>1402</v>
      </c>
    </row>
    <row r="1410" s="193" customFormat="1" ht="13.55" customHeight="1">
      <c r="M1410" s="186">
        <v>1403</v>
      </c>
    </row>
    <row r="1411" s="193" customFormat="1" ht="13.55" customHeight="1">
      <c r="M1411" s="186">
        <v>1404</v>
      </c>
    </row>
    <row r="1412" s="193" customFormat="1" ht="13.55" customHeight="1">
      <c r="M1412" s="186">
        <v>1405</v>
      </c>
    </row>
    <row r="1413" s="193" customFormat="1" ht="13.55" customHeight="1">
      <c r="M1413" s="186">
        <v>1406</v>
      </c>
    </row>
    <row r="1414" s="193" customFormat="1" ht="13.55" customHeight="1">
      <c r="M1414" s="186">
        <v>1407</v>
      </c>
    </row>
    <row r="1415" s="193" customFormat="1" ht="13.55" customHeight="1">
      <c r="M1415" s="186">
        <v>1408</v>
      </c>
    </row>
    <row r="1416" s="193" customFormat="1" ht="13.55" customHeight="1">
      <c r="M1416" s="186">
        <v>1409</v>
      </c>
    </row>
    <row r="1417" s="193" customFormat="1" ht="13.55" customHeight="1">
      <c r="M1417" s="186">
        <v>1410</v>
      </c>
    </row>
    <row r="1418" s="193" customFormat="1" ht="13.55" customHeight="1">
      <c r="M1418" s="186">
        <v>1411</v>
      </c>
    </row>
    <row r="1419" s="193" customFormat="1" ht="13.55" customHeight="1">
      <c r="M1419" s="186">
        <v>1412</v>
      </c>
    </row>
    <row r="1420" s="193" customFormat="1" ht="13.55" customHeight="1">
      <c r="M1420" s="186">
        <v>1413</v>
      </c>
    </row>
    <row r="1421" s="193" customFormat="1" ht="13.55" customHeight="1">
      <c r="M1421" s="186">
        <v>1414</v>
      </c>
    </row>
    <row r="1422" s="193" customFormat="1" ht="13.55" customHeight="1">
      <c r="M1422" s="186">
        <v>1415</v>
      </c>
    </row>
    <row r="1423" s="193" customFormat="1" ht="13.55" customHeight="1">
      <c r="M1423" s="186">
        <v>1416</v>
      </c>
    </row>
    <row r="1424" s="193" customFormat="1" ht="13.55" customHeight="1">
      <c r="M1424" s="186">
        <v>1417</v>
      </c>
    </row>
    <row r="1425" s="193" customFormat="1" ht="13.55" customHeight="1">
      <c r="M1425" s="186">
        <v>1418</v>
      </c>
    </row>
    <row r="1426" s="193" customFormat="1" ht="13.55" customHeight="1">
      <c r="M1426" s="186">
        <v>1419</v>
      </c>
    </row>
    <row r="1427" s="193" customFormat="1" ht="13.55" customHeight="1">
      <c r="M1427" s="186">
        <v>1420</v>
      </c>
    </row>
    <row r="1428" s="193" customFormat="1" ht="13.55" customHeight="1">
      <c r="M1428" s="186">
        <v>1421</v>
      </c>
    </row>
    <row r="1429" s="193" customFormat="1" ht="13.55" customHeight="1">
      <c r="M1429" s="186">
        <v>1422</v>
      </c>
    </row>
    <row r="1430" s="193" customFormat="1" ht="13.55" customHeight="1">
      <c r="M1430" s="186">
        <v>1423</v>
      </c>
    </row>
    <row r="1431" s="193" customFormat="1" ht="13.55" customHeight="1">
      <c r="M1431" s="186">
        <v>1424</v>
      </c>
    </row>
    <row r="1432" s="193" customFormat="1" ht="13.55" customHeight="1">
      <c r="M1432" s="186">
        <v>1425</v>
      </c>
    </row>
    <row r="1433" s="193" customFormat="1" ht="13.55" customHeight="1">
      <c r="M1433" s="186">
        <v>1426</v>
      </c>
    </row>
    <row r="1434" s="193" customFormat="1" ht="13.55" customHeight="1">
      <c r="M1434" s="186">
        <v>1427</v>
      </c>
    </row>
    <row r="1435" s="193" customFormat="1" ht="13.55" customHeight="1">
      <c r="M1435" s="186">
        <v>1428</v>
      </c>
    </row>
    <row r="1436" s="193" customFormat="1" ht="13.55" customHeight="1">
      <c r="M1436" s="186">
        <v>1429</v>
      </c>
    </row>
    <row r="1437" s="193" customFormat="1" ht="13.55" customHeight="1">
      <c r="M1437" s="186">
        <v>1430</v>
      </c>
    </row>
    <row r="1438" s="193" customFormat="1" ht="13.55" customHeight="1">
      <c r="M1438" s="186">
        <v>1431</v>
      </c>
    </row>
    <row r="1439" s="193" customFormat="1" ht="13.55" customHeight="1">
      <c r="M1439" s="186">
        <v>1432</v>
      </c>
    </row>
    <row r="1440" s="193" customFormat="1" ht="13.55" customHeight="1">
      <c r="M1440" s="186">
        <v>1433</v>
      </c>
    </row>
    <row r="1441" s="193" customFormat="1" ht="13.55" customHeight="1">
      <c r="M1441" s="186">
        <v>1434</v>
      </c>
    </row>
    <row r="1442" s="193" customFormat="1" ht="13.55" customHeight="1">
      <c r="M1442" s="186">
        <v>1435</v>
      </c>
    </row>
    <row r="1443" s="193" customFormat="1" ht="13.55" customHeight="1">
      <c r="M1443" s="186">
        <v>1436</v>
      </c>
    </row>
    <row r="1444" s="193" customFormat="1" ht="13.55" customHeight="1">
      <c r="M1444" s="186">
        <v>1437</v>
      </c>
    </row>
    <row r="1445" s="193" customFormat="1" ht="13.55" customHeight="1">
      <c r="M1445" s="186">
        <v>1438</v>
      </c>
    </row>
    <row r="1446" s="193" customFormat="1" ht="13.55" customHeight="1">
      <c r="M1446" s="186">
        <v>1439</v>
      </c>
    </row>
    <row r="1447" s="193" customFormat="1" ht="13.55" customHeight="1">
      <c r="M1447" s="186">
        <v>1440</v>
      </c>
    </row>
    <row r="1448" s="193" customFormat="1" ht="13.55" customHeight="1">
      <c r="M1448" s="186">
        <v>1441</v>
      </c>
    </row>
    <row r="1449" s="193" customFormat="1" ht="13.55" customHeight="1">
      <c r="M1449" s="186">
        <v>1442</v>
      </c>
    </row>
    <row r="1450" s="193" customFormat="1" ht="13.55" customHeight="1">
      <c r="M1450" s="186">
        <v>1443</v>
      </c>
    </row>
    <row r="1451" s="193" customFormat="1" ht="13.55" customHeight="1">
      <c r="M1451" s="186">
        <v>1444</v>
      </c>
    </row>
    <row r="1452" s="193" customFormat="1" ht="13.55" customHeight="1">
      <c r="M1452" s="186">
        <v>1445</v>
      </c>
    </row>
    <row r="1453" s="193" customFormat="1" ht="13.55" customHeight="1">
      <c r="M1453" s="186">
        <v>1446</v>
      </c>
    </row>
    <row r="1454" s="193" customFormat="1" ht="13.55" customHeight="1">
      <c r="M1454" s="186">
        <v>1447</v>
      </c>
    </row>
    <row r="1455" s="193" customFormat="1" ht="13.55" customHeight="1">
      <c r="M1455" s="186">
        <v>1448</v>
      </c>
    </row>
    <row r="1456" s="193" customFormat="1" ht="13.55" customHeight="1">
      <c r="M1456" s="186">
        <v>1449</v>
      </c>
    </row>
    <row r="1457" s="193" customFormat="1" ht="13.55" customHeight="1">
      <c r="M1457" s="186">
        <v>1450</v>
      </c>
    </row>
    <row r="1458" s="193" customFormat="1" ht="13.55" customHeight="1">
      <c r="M1458" s="186">
        <v>1451</v>
      </c>
    </row>
    <row r="1459" s="193" customFormat="1" ht="13.55" customHeight="1">
      <c r="M1459" s="186">
        <v>1452</v>
      </c>
    </row>
    <row r="1460" s="193" customFormat="1" ht="13.55" customHeight="1">
      <c r="M1460" s="186">
        <v>1453</v>
      </c>
    </row>
    <row r="1461" s="193" customFormat="1" ht="13.55" customHeight="1">
      <c r="M1461" s="186">
        <v>1454</v>
      </c>
    </row>
    <row r="1462" s="193" customFormat="1" ht="13.55" customHeight="1">
      <c r="M1462" s="186">
        <v>1455</v>
      </c>
    </row>
    <row r="1463" s="193" customFormat="1" ht="13.55" customHeight="1">
      <c r="M1463" s="186">
        <v>1456</v>
      </c>
    </row>
    <row r="1464" s="193" customFormat="1" ht="13.55" customHeight="1">
      <c r="M1464" s="186">
        <v>1457</v>
      </c>
    </row>
    <row r="1465" s="193" customFormat="1" ht="13.55" customHeight="1">
      <c r="M1465" s="186">
        <v>1458</v>
      </c>
    </row>
    <row r="1466" s="193" customFormat="1" ht="13.55" customHeight="1">
      <c r="M1466" s="186">
        <v>1459</v>
      </c>
    </row>
    <row r="1467" s="193" customFormat="1" ht="13.55" customHeight="1">
      <c r="M1467" s="186">
        <v>1460</v>
      </c>
    </row>
    <row r="1468" s="193" customFormat="1" ht="13.55" customHeight="1">
      <c r="M1468" s="186">
        <v>1461</v>
      </c>
    </row>
    <row r="1469" s="193" customFormat="1" ht="13.55" customHeight="1">
      <c r="M1469" s="186">
        <v>1462</v>
      </c>
    </row>
    <row r="1470" s="193" customFormat="1" ht="13.55" customHeight="1">
      <c r="M1470" s="186">
        <v>1463</v>
      </c>
    </row>
    <row r="1471" s="193" customFormat="1" ht="13.55" customHeight="1">
      <c r="M1471" s="186">
        <v>1464</v>
      </c>
    </row>
    <row r="1472" s="193" customFormat="1" ht="13.55" customHeight="1">
      <c r="M1472" s="186">
        <v>1465</v>
      </c>
    </row>
    <row r="1473" s="193" customFormat="1" ht="13.55" customHeight="1">
      <c r="M1473" s="186">
        <v>1466</v>
      </c>
    </row>
    <row r="1474" s="193" customFormat="1" ht="13.55" customHeight="1">
      <c r="M1474" s="186">
        <v>1467</v>
      </c>
    </row>
    <row r="1475" s="193" customFormat="1" ht="13.55" customHeight="1">
      <c r="M1475" s="186">
        <v>1468</v>
      </c>
    </row>
    <row r="1476" s="193" customFormat="1" ht="13.55" customHeight="1">
      <c r="M1476" s="186">
        <v>1469</v>
      </c>
    </row>
    <row r="1477" s="193" customFormat="1" ht="13.55" customHeight="1">
      <c r="M1477" s="186">
        <v>1470</v>
      </c>
    </row>
    <row r="1478" s="193" customFormat="1" ht="13.55" customHeight="1">
      <c r="M1478" s="186">
        <v>1471</v>
      </c>
    </row>
    <row r="1479" s="193" customFormat="1" ht="13.55" customHeight="1">
      <c r="M1479" s="186">
        <v>1472</v>
      </c>
    </row>
    <row r="1480" s="193" customFormat="1" ht="13.55" customHeight="1">
      <c r="M1480" s="186">
        <v>1473</v>
      </c>
    </row>
    <row r="1481" s="193" customFormat="1" ht="13.55" customHeight="1">
      <c r="M1481" s="186">
        <v>1474</v>
      </c>
    </row>
    <row r="1482" s="193" customFormat="1" ht="13.55" customHeight="1">
      <c r="M1482" s="186">
        <v>1475</v>
      </c>
    </row>
    <row r="1483" s="193" customFormat="1" ht="13.55" customHeight="1">
      <c r="M1483" s="186">
        <v>1476</v>
      </c>
    </row>
    <row r="1484" s="193" customFormat="1" ht="13.55" customHeight="1">
      <c r="M1484" s="186">
        <v>1477</v>
      </c>
    </row>
    <row r="1485" s="193" customFormat="1" ht="13.55" customHeight="1">
      <c r="M1485" s="186">
        <v>1478</v>
      </c>
    </row>
    <row r="1486" s="193" customFormat="1" ht="13.55" customHeight="1">
      <c r="M1486" s="186">
        <v>1479</v>
      </c>
    </row>
    <row r="1487" s="193" customFormat="1" ht="13.55" customHeight="1">
      <c r="M1487" s="186">
        <v>1480</v>
      </c>
    </row>
    <row r="1488" s="193" customFormat="1" ht="13.55" customHeight="1">
      <c r="M1488" s="186">
        <v>1481</v>
      </c>
    </row>
    <row r="1489" s="193" customFormat="1" ht="13.55" customHeight="1">
      <c r="M1489" s="186">
        <v>1482</v>
      </c>
    </row>
    <row r="1490" s="193" customFormat="1" ht="13.55" customHeight="1">
      <c r="M1490" s="186">
        <v>1483</v>
      </c>
    </row>
    <row r="1491" s="193" customFormat="1" ht="13.55" customHeight="1">
      <c r="M1491" s="186">
        <v>1484</v>
      </c>
    </row>
    <row r="1492" s="193" customFormat="1" ht="13.55" customHeight="1">
      <c r="M1492" s="186">
        <v>1485</v>
      </c>
    </row>
    <row r="1493" s="193" customFormat="1" ht="13.55" customHeight="1">
      <c r="M1493" s="186">
        <v>1486</v>
      </c>
    </row>
    <row r="1494" s="193" customFormat="1" ht="13.55" customHeight="1">
      <c r="M1494" s="186">
        <v>1487</v>
      </c>
    </row>
    <row r="1495" s="193" customFormat="1" ht="13.55" customHeight="1">
      <c r="M1495" s="186">
        <v>1488</v>
      </c>
    </row>
    <row r="1496" s="193" customFormat="1" ht="13.55" customHeight="1">
      <c r="M1496" s="186">
        <v>1489</v>
      </c>
    </row>
    <row r="1497" s="193" customFormat="1" ht="13.55" customHeight="1">
      <c r="M1497" s="186">
        <v>1490</v>
      </c>
    </row>
    <row r="1498" s="193" customFormat="1" ht="13.55" customHeight="1">
      <c r="M1498" s="186">
        <v>1491</v>
      </c>
    </row>
    <row r="1499" s="193" customFormat="1" ht="13.55" customHeight="1">
      <c r="M1499" s="186">
        <v>1492</v>
      </c>
    </row>
    <row r="1500" s="193" customFormat="1" ht="13.55" customHeight="1">
      <c r="M1500" s="186">
        <v>1493</v>
      </c>
    </row>
    <row r="1501" s="193" customFormat="1" ht="13.55" customHeight="1">
      <c r="M1501" s="186">
        <v>1494</v>
      </c>
    </row>
    <row r="1502" s="193" customFormat="1" ht="13.55" customHeight="1">
      <c r="M1502" s="186">
        <v>1495</v>
      </c>
    </row>
    <row r="1503" s="193" customFormat="1" ht="13.55" customHeight="1">
      <c r="M1503" s="186">
        <v>1496</v>
      </c>
    </row>
    <row r="1504" s="193" customFormat="1" ht="13.55" customHeight="1">
      <c r="M1504" s="186">
        <v>1497</v>
      </c>
    </row>
    <row r="1505" s="193" customFormat="1" ht="13.55" customHeight="1">
      <c r="M1505" s="186">
        <v>1498</v>
      </c>
    </row>
    <row r="1506" s="193" customFormat="1" ht="13.55" customHeight="1">
      <c r="M1506" s="186">
        <v>1499</v>
      </c>
    </row>
    <row r="1507" s="193" customFormat="1" ht="13.55" customHeight="1">
      <c r="M1507" s="186">
        <v>1500</v>
      </c>
    </row>
    <row r="1508" s="193" customFormat="1" ht="13.55" customHeight="1">
      <c r="M1508" s="186">
        <v>1501</v>
      </c>
    </row>
    <row r="1509" s="193" customFormat="1" ht="13.55" customHeight="1">
      <c r="M1509" s="186">
        <v>1502</v>
      </c>
    </row>
    <row r="1510" s="193" customFormat="1" ht="13.55" customHeight="1">
      <c r="M1510" s="186">
        <v>1503</v>
      </c>
    </row>
    <row r="1511" s="193" customFormat="1" ht="13.55" customHeight="1">
      <c r="M1511" s="186">
        <v>1504</v>
      </c>
    </row>
    <row r="1512" s="193" customFormat="1" ht="13.55" customHeight="1">
      <c r="M1512" s="186">
        <v>1505</v>
      </c>
    </row>
    <row r="1513" s="193" customFormat="1" ht="13.55" customHeight="1">
      <c r="M1513" s="186">
        <v>1506</v>
      </c>
    </row>
    <row r="1514" s="193" customFormat="1" ht="13.55" customHeight="1">
      <c r="M1514" s="186">
        <v>1507</v>
      </c>
    </row>
    <row r="1515" s="193" customFormat="1" ht="13.55" customHeight="1">
      <c r="M1515" s="186">
        <v>1508</v>
      </c>
    </row>
    <row r="1516" s="193" customFormat="1" ht="13.55" customHeight="1">
      <c r="M1516" s="186">
        <v>1509</v>
      </c>
    </row>
    <row r="1517" s="193" customFormat="1" ht="13.55" customHeight="1">
      <c r="M1517" s="186">
        <v>1510</v>
      </c>
    </row>
    <row r="1518" s="193" customFormat="1" ht="13.55" customHeight="1">
      <c r="M1518" s="186">
        <v>1511</v>
      </c>
    </row>
    <row r="1519" s="193" customFormat="1" ht="13.55" customHeight="1">
      <c r="M1519" s="186">
        <v>1512</v>
      </c>
    </row>
    <row r="1520" s="193" customFormat="1" ht="13.55" customHeight="1">
      <c r="M1520" s="186">
        <v>1513</v>
      </c>
    </row>
    <row r="1521" s="193" customFormat="1" ht="13.55" customHeight="1">
      <c r="M1521" s="186">
        <v>1514</v>
      </c>
    </row>
    <row r="1522" s="193" customFormat="1" ht="13.55" customHeight="1">
      <c r="M1522" s="186">
        <v>1515</v>
      </c>
    </row>
    <row r="1523" s="193" customFormat="1" ht="13.55" customHeight="1">
      <c r="M1523" s="186">
        <v>1516</v>
      </c>
    </row>
    <row r="1524" s="193" customFormat="1" ht="13.55" customHeight="1">
      <c r="M1524" s="186">
        <v>1517</v>
      </c>
    </row>
    <row r="1525" s="193" customFormat="1" ht="13.55" customHeight="1">
      <c r="M1525" s="186">
        <v>1518</v>
      </c>
    </row>
    <row r="1526" s="193" customFormat="1" ht="13.55" customHeight="1">
      <c r="M1526" s="186">
        <v>1519</v>
      </c>
    </row>
    <row r="1527" s="193" customFormat="1" ht="13.55" customHeight="1">
      <c r="M1527" s="186">
        <v>1520</v>
      </c>
    </row>
    <row r="1528" s="193" customFormat="1" ht="13.55" customHeight="1">
      <c r="M1528" s="186">
        <v>1521</v>
      </c>
    </row>
    <row r="1529" s="193" customFormat="1" ht="13.55" customHeight="1">
      <c r="M1529" s="186">
        <v>1522</v>
      </c>
    </row>
    <row r="1530" s="193" customFormat="1" ht="13.55" customHeight="1">
      <c r="M1530" s="186">
        <v>1523</v>
      </c>
    </row>
    <row r="1531" s="193" customFormat="1" ht="13.55" customHeight="1">
      <c r="M1531" s="186">
        <v>1524</v>
      </c>
    </row>
    <row r="1532" s="193" customFormat="1" ht="13.55" customHeight="1">
      <c r="M1532" s="186">
        <v>1525</v>
      </c>
    </row>
    <row r="1533" s="193" customFormat="1" ht="13.55" customHeight="1">
      <c r="M1533" s="186">
        <v>1526</v>
      </c>
    </row>
    <row r="1534" s="193" customFormat="1" ht="13.55" customHeight="1">
      <c r="M1534" s="186">
        <v>1527</v>
      </c>
    </row>
    <row r="1535" s="193" customFormat="1" ht="13.55" customHeight="1">
      <c r="M1535" s="186">
        <v>1528</v>
      </c>
    </row>
    <row r="1536" s="193" customFormat="1" ht="13.55" customHeight="1">
      <c r="M1536" s="186">
        <v>1529</v>
      </c>
    </row>
    <row r="1537" s="193" customFormat="1" ht="13.55" customHeight="1">
      <c r="M1537" s="186">
        <v>1530</v>
      </c>
    </row>
    <row r="1538" s="193" customFormat="1" ht="13.55" customHeight="1">
      <c r="M1538" s="186">
        <v>1531</v>
      </c>
    </row>
    <row r="1539" s="193" customFormat="1" ht="13.55" customHeight="1">
      <c r="M1539" s="186">
        <v>1532</v>
      </c>
    </row>
    <row r="1540" s="193" customFormat="1" ht="13.55" customHeight="1">
      <c r="M1540" s="186">
        <v>1533</v>
      </c>
    </row>
    <row r="1541" s="193" customFormat="1" ht="13.55" customHeight="1">
      <c r="M1541" s="186">
        <v>1534</v>
      </c>
    </row>
    <row r="1542" s="193" customFormat="1" ht="13.55" customHeight="1">
      <c r="M1542" s="186">
        <v>1535</v>
      </c>
    </row>
    <row r="1543" s="193" customFormat="1" ht="13.55" customHeight="1">
      <c r="M1543" s="186">
        <v>1536</v>
      </c>
    </row>
    <row r="1544" s="193" customFormat="1" ht="13.55" customHeight="1">
      <c r="M1544" s="186">
        <v>1537</v>
      </c>
    </row>
    <row r="1545" s="193" customFormat="1" ht="13.55" customHeight="1">
      <c r="M1545" s="186">
        <v>1538</v>
      </c>
    </row>
    <row r="1546" s="193" customFormat="1" ht="13.55" customHeight="1">
      <c r="M1546" s="186">
        <v>1539</v>
      </c>
    </row>
    <row r="1547" s="193" customFormat="1" ht="13.55" customHeight="1">
      <c r="M1547" s="186">
        <v>1540</v>
      </c>
    </row>
    <row r="1548" s="193" customFormat="1" ht="13.55" customHeight="1">
      <c r="M1548" s="186">
        <v>1541</v>
      </c>
    </row>
    <row r="1549" s="193" customFormat="1" ht="13.55" customHeight="1">
      <c r="M1549" s="186">
        <v>1542</v>
      </c>
    </row>
    <row r="1550" s="193" customFormat="1" ht="13.55" customHeight="1">
      <c r="M1550" s="186">
        <v>1543</v>
      </c>
    </row>
    <row r="1551" s="193" customFormat="1" ht="13.55" customHeight="1">
      <c r="M1551" s="186">
        <v>1544</v>
      </c>
    </row>
    <row r="1552" s="193" customFormat="1" ht="13.55" customHeight="1">
      <c r="M1552" s="186">
        <v>1545</v>
      </c>
    </row>
    <row r="1553" s="193" customFormat="1" ht="13.55" customHeight="1">
      <c r="M1553" s="186">
        <v>1546</v>
      </c>
    </row>
    <row r="1554" s="193" customFormat="1" ht="13.55" customHeight="1">
      <c r="M1554" s="186">
        <v>1547</v>
      </c>
    </row>
    <row r="1555" s="193" customFormat="1" ht="13.55" customHeight="1">
      <c r="M1555" s="186">
        <v>1548</v>
      </c>
    </row>
    <row r="1556" s="193" customFormat="1" ht="13.55" customHeight="1">
      <c r="M1556" s="186">
        <v>1549</v>
      </c>
    </row>
    <row r="1557" s="193" customFormat="1" ht="13.55" customHeight="1">
      <c r="M1557" s="186">
        <v>1550</v>
      </c>
    </row>
    <row r="1558" s="193" customFormat="1" ht="13.55" customHeight="1">
      <c r="M1558" s="186">
        <v>1551</v>
      </c>
    </row>
    <row r="1559" s="193" customFormat="1" ht="13.55" customHeight="1">
      <c r="M1559" s="186">
        <v>1552</v>
      </c>
    </row>
    <row r="1560" s="193" customFormat="1" ht="13.55" customHeight="1">
      <c r="M1560" s="186">
        <v>1553</v>
      </c>
    </row>
    <row r="1561" s="193" customFormat="1" ht="13.55" customHeight="1">
      <c r="M1561" s="186">
        <v>1554</v>
      </c>
    </row>
    <row r="1562" s="193" customFormat="1" ht="13.55" customHeight="1">
      <c r="M1562" s="186">
        <v>1555</v>
      </c>
    </row>
    <row r="1563" s="193" customFormat="1" ht="13.55" customHeight="1">
      <c r="M1563" s="186">
        <v>1556</v>
      </c>
    </row>
    <row r="1564" s="193" customFormat="1" ht="13.55" customHeight="1">
      <c r="M1564" s="186">
        <v>1557</v>
      </c>
    </row>
    <row r="1565" s="193" customFormat="1" ht="13.55" customHeight="1">
      <c r="M1565" s="186">
        <v>1558</v>
      </c>
    </row>
    <row r="1566" s="193" customFormat="1" ht="13.55" customHeight="1">
      <c r="M1566" s="186">
        <v>1559</v>
      </c>
    </row>
    <row r="1567" s="193" customFormat="1" ht="13.55" customHeight="1">
      <c r="M1567" s="186">
        <v>1560</v>
      </c>
    </row>
    <row r="1568" s="193" customFormat="1" ht="13.55" customHeight="1">
      <c r="M1568" s="186">
        <v>1561</v>
      </c>
    </row>
    <row r="1569" s="193" customFormat="1" ht="13.55" customHeight="1">
      <c r="M1569" s="186">
        <v>1562</v>
      </c>
    </row>
    <row r="1570" s="193" customFormat="1" ht="13.55" customHeight="1">
      <c r="M1570" s="186">
        <v>1563</v>
      </c>
    </row>
    <row r="1571" s="193" customFormat="1" ht="13.55" customHeight="1">
      <c r="M1571" s="186">
        <v>1564</v>
      </c>
    </row>
    <row r="1572" s="193" customFormat="1" ht="13.55" customHeight="1">
      <c r="M1572" s="186">
        <v>1565</v>
      </c>
    </row>
    <row r="1573" s="193" customFormat="1" ht="13.55" customHeight="1">
      <c r="M1573" s="186">
        <v>1566</v>
      </c>
    </row>
    <row r="1574" s="193" customFormat="1" ht="13.55" customHeight="1">
      <c r="M1574" s="186">
        <v>1567</v>
      </c>
    </row>
    <row r="1575" s="193" customFormat="1" ht="13.55" customHeight="1">
      <c r="M1575" s="186">
        <v>1568</v>
      </c>
    </row>
    <row r="1576" s="193" customFormat="1" ht="13.55" customHeight="1">
      <c r="M1576" s="186">
        <v>1569</v>
      </c>
    </row>
    <row r="1577" s="193" customFormat="1" ht="13.55" customHeight="1">
      <c r="M1577" s="186">
        <v>1570</v>
      </c>
    </row>
    <row r="1578" s="193" customFormat="1" ht="13.55" customHeight="1">
      <c r="M1578" s="186">
        <v>1571</v>
      </c>
    </row>
    <row r="1579" s="193" customFormat="1" ht="13.55" customHeight="1">
      <c r="M1579" s="186">
        <v>1572</v>
      </c>
    </row>
    <row r="1580" s="193" customFormat="1" ht="13.55" customHeight="1">
      <c r="M1580" s="186">
        <v>1573</v>
      </c>
    </row>
    <row r="1581" s="193" customFormat="1" ht="13.55" customHeight="1">
      <c r="M1581" s="186">
        <v>1574</v>
      </c>
    </row>
    <row r="1582" s="193" customFormat="1" ht="13.55" customHeight="1">
      <c r="M1582" s="186">
        <v>1575</v>
      </c>
    </row>
    <row r="1583" s="193" customFormat="1" ht="13.55" customHeight="1">
      <c r="M1583" s="186">
        <v>1576</v>
      </c>
    </row>
    <row r="1584" s="193" customFormat="1" ht="13.55" customHeight="1">
      <c r="M1584" s="186">
        <v>1577</v>
      </c>
    </row>
    <row r="1585" s="193" customFormat="1" ht="13.55" customHeight="1">
      <c r="M1585" s="186">
        <v>1578</v>
      </c>
    </row>
    <row r="1586" s="193" customFormat="1" ht="13.55" customHeight="1">
      <c r="M1586" s="186">
        <v>1579</v>
      </c>
    </row>
    <row r="1587" s="193" customFormat="1" ht="13.55" customHeight="1">
      <c r="M1587" s="186">
        <v>1580</v>
      </c>
    </row>
    <row r="1588" s="193" customFormat="1" ht="13.55" customHeight="1">
      <c r="M1588" s="186">
        <v>1581</v>
      </c>
    </row>
    <row r="1589" s="193" customFormat="1" ht="13.55" customHeight="1">
      <c r="M1589" s="186">
        <v>1582</v>
      </c>
    </row>
    <row r="1590" s="193" customFormat="1" ht="13.55" customHeight="1">
      <c r="M1590" s="186">
        <v>1583</v>
      </c>
    </row>
    <row r="1591" s="193" customFormat="1" ht="13.55" customHeight="1">
      <c r="M1591" s="186">
        <v>1584</v>
      </c>
    </row>
    <row r="1592" s="193" customFormat="1" ht="13.55" customHeight="1">
      <c r="M1592" s="186">
        <v>1585</v>
      </c>
    </row>
    <row r="1593" s="193" customFormat="1" ht="13.55" customHeight="1">
      <c r="M1593" s="186">
        <v>1586</v>
      </c>
    </row>
    <row r="1594" s="193" customFormat="1" ht="13.55" customHeight="1">
      <c r="M1594" s="186">
        <v>1587</v>
      </c>
    </row>
    <row r="1595" s="193" customFormat="1" ht="13.55" customHeight="1">
      <c r="M1595" s="186">
        <v>1588</v>
      </c>
    </row>
    <row r="1596" s="193" customFormat="1" ht="13.55" customHeight="1">
      <c r="M1596" s="186">
        <v>1589</v>
      </c>
    </row>
    <row r="1597" s="193" customFormat="1" ht="13.55" customHeight="1">
      <c r="M1597" s="186">
        <v>1590</v>
      </c>
    </row>
    <row r="1598" s="193" customFormat="1" ht="13.55" customHeight="1">
      <c r="M1598" s="186">
        <v>1591</v>
      </c>
    </row>
    <row r="1599" s="193" customFormat="1" ht="13.55" customHeight="1">
      <c r="M1599" s="186">
        <v>1592</v>
      </c>
    </row>
    <row r="1600" s="193" customFormat="1" ht="13.55" customHeight="1">
      <c r="M1600" s="186">
        <v>1593</v>
      </c>
    </row>
    <row r="1601" s="193" customFormat="1" ht="13.55" customHeight="1">
      <c r="M1601" s="186">
        <v>1594</v>
      </c>
    </row>
    <row r="1602" s="193" customFormat="1" ht="13.55" customHeight="1">
      <c r="M1602" s="186">
        <v>1595</v>
      </c>
    </row>
    <row r="1603" s="193" customFormat="1" ht="13.55" customHeight="1">
      <c r="M1603" s="186">
        <v>1596</v>
      </c>
    </row>
    <row r="1604" s="193" customFormat="1" ht="13.55" customHeight="1">
      <c r="M1604" s="186">
        <v>1597</v>
      </c>
    </row>
    <row r="1605" s="193" customFormat="1" ht="13.55" customHeight="1">
      <c r="M1605" s="186">
        <v>1598</v>
      </c>
    </row>
    <row r="1606" s="193" customFormat="1" ht="13.55" customHeight="1">
      <c r="M1606" s="186">
        <v>1599</v>
      </c>
    </row>
    <row r="1607" s="193" customFormat="1" ht="13.55" customHeight="1">
      <c r="M1607" s="186">
        <v>1600</v>
      </c>
    </row>
    <row r="1608" s="193" customFormat="1" ht="13.55" customHeight="1">
      <c r="M1608" s="186">
        <v>1601</v>
      </c>
    </row>
    <row r="1609" s="193" customFormat="1" ht="13.55" customHeight="1">
      <c r="M1609" s="186">
        <v>1602</v>
      </c>
    </row>
    <row r="1610" s="193" customFormat="1" ht="13.55" customHeight="1">
      <c r="M1610" s="186">
        <v>1603</v>
      </c>
    </row>
    <row r="1611" s="193" customFormat="1" ht="13.55" customHeight="1">
      <c r="M1611" s="186">
        <v>1604</v>
      </c>
    </row>
    <row r="1612" s="193" customFormat="1" ht="13.55" customHeight="1">
      <c r="M1612" s="186">
        <v>1605</v>
      </c>
    </row>
    <row r="1613" s="193" customFormat="1" ht="13.55" customHeight="1">
      <c r="M1613" s="186">
        <v>1606</v>
      </c>
    </row>
    <row r="1614" s="193" customFormat="1" ht="13.55" customHeight="1">
      <c r="M1614" s="186">
        <v>1607</v>
      </c>
    </row>
    <row r="1615" s="193" customFormat="1" ht="13.55" customHeight="1">
      <c r="M1615" s="186">
        <v>1608</v>
      </c>
    </row>
    <row r="1616" s="193" customFormat="1" ht="13.55" customHeight="1">
      <c r="M1616" s="186">
        <v>1609</v>
      </c>
    </row>
    <row r="1617" s="193" customFormat="1" ht="13.55" customHeight="1">
      <c r="M1617" s="186">
        <v>1610</v>
      </c>
    </row>
    <row r="1618" s="193" customFormat="1" ht="13.55" customHeight="1">
      <c r="M1618" s="186">
        <v>1611</v>
      </c>
    </row>
    <row r="1619" s="193" customFormat="1" ht="13.55" customHeight="1">
      <c r="M1619" s="186">
        <v>1612</v>
      </c>
    </row>
    <row r="1620" s="193" customFormat="1" ht="13.55" customHeight="1">
      <c r="M1620" s="186">
        <v>1613</v>
      </c>
    </row>
    <row r="1621" s="193" customFormat="1" ht="13.55" customHeight="1">
      <c r="M1621" s="186">
        <v>1614</v>
      </c>
    </row>
    <row r="1622" s="193" customFormat="1" ht="13.55" customHeight="1">
      <c r="M1622" s="186">
        <v>1615</v>
      </c>
    </row>
    <row r="1623" s="193" customFormat="1" ht="13.55" customHeight="1">
      <c r="M1623" s="186">
        <v>1616</v>
      </c>
    </row>
    <row r="1624" s="193" customFormat="1" ht="13.55" customHeight="1">
      <c r="M1624" s="186">
        <v>1617</v>
      </c>
    </row>
    <row r="1625" s="193" customFormat="1" ht="13.55" customHeight="1">
      <c r="M1625" s="186">
        <v>1618</v>
      </c>
    </row>
    <row r="1626" s="193" customFormat="1" ht="13.55" customHeight="1">
      <c r="M1626" s="186">
        <v>1619</v>
      </c>
    </row>
    <row r="1627" s="193" customFormat="1" ht="13.55" customHeight="1">
      <c r="M1627" s="186">
        <v>1620</v>
      </c>
    </row>
    <row r="1628" s="193" customFormat="1" ht="13.55" customHeight="1">
      <c r="M1628" s="186">
        <v>1621</v>
      </c>
    </row>
    <row r="1629" s="193" customFormat="1" ht="13.55" customHeight="1">
      <c r="M1629" s="186">
        <v>1622</v>
      </c>
    </row>
    <row r="1630" s="193" customFormat="1" ht="13.55" customHeight="1">
      <c r="M1630" s="186">
        <v>1623</v>
      </c>
    </row>
    <row r="1631" s="193" customFormat="1" ht="13.55" customHeight="1">
      <c r="M1631" s="186">
        <v>1624</v>
      </c>
    </row>
    <row r="1632" s="193" customFormat="1" ht="13.55" customHeight="1">
      <c r="M1632" s="186">
        <v>1625</v>
      </c>
    </row>
    <row r="1633" s="193" customFormat="1" ht="13.55" customHeight="1">
      <c r="M1633" s="186">
        <v>1626</v>
      </c>
    </row>
    <row r="1634" s="193" customFormat="1" ht="13.55" customHeight="1">
      <c r="M1634" s="186">
        <v>1627</v>
      </c>
    </row>
    <row r="1635" s="193" customFormat="1" ht="13.55" customHeight="1">
      <c r="M1635" s="186">
        <v>1628</v>
      </c>
    </row>
    <row r="1636" s="193" customFormat="1" ht="13.55" customHeight="1">
      <c r="M1636" s="186">
        <v>1629</v>
      </c>
    </row>
    <row r="1637" s="193" customFormat="1" ht="13.55" customHeight="1">
      <c r="M1637" s="186">
        <v>1630</v>
      </c>
    </row>
    <row r="1638" s="193" customFormat="1" ht="13.55" customHeight="1">
      <c r="M1638" s="186">
        <v>1631</v>
      </c>
    </row>
    <row r="1639" s="193" customFormat="1" ht="13.55" customHeight="1">
      <c r="M1639" s="186">
        <v>1632</v>
      </c>
    </row>
    <row r="1640" s="193" customFormat="1" ht="13.55" customHeight="1">
      <c r="M1640" s="186">
        <v>1633</v>
      </c>
    </row>
    <row r="1641" s="193" customFormat="1" ht="13.55" customHeight="1">
      <c r="M1641" s="186">
        <v>1634</v>
      </c>
    </row>
    <row r="1642" s="193" customFormat="1" ht="13.55" customHeight="1">
      <c r="M1642" s="186">
        <v>1635</v>
      </c>
    </row>
    <row r="1643" s="193" customFormat="1" ht="13.55" customHeight="1">
      <c r="M1643" s="186">
        <v>1636</v>
      </c>
    </row>
    <row r="1644" s="193" customFormat="1" ht="13.55" customHeight="1">
      <c r="M1644" s="186">
        <v>1637</v>
      </c>
    </row>
    <row r="1645" s="193" customFormat="1" ht="13.55" customHeight="1">
      <c r="M1645" s="186">
        <v>1638</v>
      </c>
    </row>
    <row r="1646" s="193" customFormat="1" ht="13.55" customHeight="1">
      <c r="M1646" s="186">
        <v>1639</v>
      </c>
    </row>
    <row r="1647" s="193" customFormat="1" ht="13.55" customHeight="1">
      <c r="M1647" s="186">
        <v>1640</v>
      </c>
    </row>
    <row r="1648" s="193" customFormat="1" ht="13.55" customHeight="1">
      <c r="M1648" s="186">
        <v>1641</v>
      </c>
    </row>
    <row r="1649" s="193" customFormat="1" ht="13.55" customHeight="1">
      <c r="M1649" s="186">
        <v>1642</v>
      </c>
    </row>
    <row r="1650" s="193" customFormat="1" ht="13.55" customHeight="1">
      <c r="M1650" s="186">
        <v>1643</v>
      </c>
    </row>
    <row r="1651" s="193" customFormat="1" ht="13.55" customHeight="1">
      <c r="M1651" s="186">
        <v>1644</v>
      </c>
    </row>
    <row r="1652" s="193" customFormat="1" ht="13.55" customHeight="1">
      <c r="M1652" s="186">
        <v>1645</v>
      </c>
    </row>
    <row r="1653" s="193" customFormat="1" ht="13.55" customHeight="1">
      <c r="M1653" s="186">
        <v>1646</v>
      </c>
    </row>
    <row r="1654" s="193" customFormat="1" ht="13.55" customHeight="1">
      <c r="M1654" s="186">
        <v>1647</v>
      </c>
    </row>
    <row r="1655" s="193" customFormat="1" ht="13.55" customHeight="1">
      <c r="M1655" s="186">
        <v>1648</v>
      </c>
    </row>
    <row r="1656" s="193" customFormat="1" ht="13.55" customHeight="1">
      <c r="M1656" s="186">
        <v>1649</v>
      </c>
    </row>
    <row r="1657" s="193" customFormat="1" ht="13.55" customHeight="1">
      <c r="M1657" s="186">
        <v>1650</v>
      </c>
    </row>
    <row r="1658" s="193" customFormat="1" ht="13.55" customHeight="1">
      <c r="M1658" s="186">
        <v>1651</v>
      </c>
    </row>
    <row r="1659" s="193" customFormat="1" ht="13.55" customHeight="1">
      <c r="M1659" s="186">
        <v>1652</v>
      </c>
    </row>
    <row r="1660" s="193" customFormat="1" ht="13.55" customHeight="1">
      <c r="M1660" s="186">
        <v>1653</v>
      </c>
    </row>
    <row r="1661" s="193" customFormat="1" ht="13.55" customHeight="1">
      <c r="M1661" s="186">
        <v>1654</v>
      </c>
    </row>
    <row r="1662" s="193" customFormat="1" ht="13.55" customHeight="1">
      <c r="M1662" s="186">
        <v>1655</v>
      </c>
    </row>
    <row r="1663" s="193" customFormat="1" ht="13.55" customHeight="1">
      <c r="M1663" s="186">
        <v>1656</v>
      </c>
    </row>
    <row r="1664" s="193" customFormat="1" ht="13.55" customHeight="1">
      <c r="M1664" s="186">
        <v>1657</v>
      </c>
    </row>
    <row r="1665" s="193" customFormat="1" ht="13.55" customHeight="1">
      <c r="M1665" s="186">
        <v>1658</v>
      </c>
    </row>
    <row r="1666" s="193" customFormat="1" ht="13.55" customHeight="1">
      <c r="M1666" s="186">
        <v>1659</v>
      </c>
    </row>
    <row r="1667" s="193" customFormat="1" ht="13.55" customHeight="1">
      <c r="M1667" s="186">
        <v>1660</v>
      </c>
    </row>
    <row r="1668" s="193" customFormat="1" ht="13.55" customHeight="1">
      <c r="M1668" s="186">
        <v>1661</v>
      </c>
    </row>
    <row r="1669" s="193" customFormat="1" ht="13.55" customHeight="1">
      <c r="M1669" s="186">
        <v>1662</v>
      </c>
    </row>
    <row r="1670" s="193" customFormat="1" ht="13.55" customHeight="1">
      <c r="M1670" s="186">
        <v>1663</v>
      </c>
    </row>
    <row r="1671" s="193" customFormat="1" ht="13.55" customHeight="1">
      <c r="M1671" s="186">
        <v>1664</v>
      </c>
    </row>
    <row r="1672" s="193" customFormat="1" ht="13.55" customHeight="1">
      <c r="M1672" s="186">
        <v>1665</v>
      </c>
    </row>
    <row r="1673" s="193" customFormat="1" ht="13.55" customHeight="1">
      <c r="M1673" s="186">
        <v>1666</v>
      </c>
    </row>
    <row r="1674" s="193" customFormat="1" ht="13.55" customHeight="1">
      <c r="M1674" s="186">
        <v>1667</v>
      </c>
    </row>
    <row r="1675" s="193" customFormat="1" ht="13.55" customHeight="1">
      <c r="M1675" s="186">
        <v>1668</v>
      </c>
    </row>
    <row r="1676" s="193" customFormat="1" ht="13.55" customHeight="1">
      <c r="M1676" s="186">
        <v>1669</v>
      </c>
    </row>
    <row r="1677" s="193" customFormat="1" ht="13.55" customHeight="1">
      <c r="M1677" s="186">
        <v>1670</v>
      </c>
    </row>
    <row r="1678" s="193" customFormat="1" ht="13.55" customHeight="1">
      <c r="M1678" s="186">
        <v>1671</v>
      </c>
    </row>
    <row r="1679" s="193" customFormat="1" ht="13.55" customHeight="1">
      <c r="M1679" s="186">
        <v>1672</v>
      </c>
    </row>
    <row r="1680" s="193" customFormat="1" ht="13.55" customHeight="1">
      <c r="M1680" s="186">
        <v>1673</v>
      </c>
    </row>
    <row r="1681" s="193" customFormat="1" ht="13.55" customHeight="1">
      <c r="M1681" s="186">
        <v>1674</v>
      </c>
    </row>
    <row r="1682" s="193" customFormat="1" ht="13.55" customHeight="1">
      <c r="M1682" s="186">
        <v>1675</v>
      </c>
    </row>
    <row r="1683" s="193" customFormat="1" ht="13.55" customHeight="1">
      <c r="M1683" s="186">
        <v>1676</v>
      </c>
    </row>
    <row r="1684" s="193" customFormat="1" ht="13.55" customHeight="1">
      <c r="M1684" s="186">
        <v>1677</v>
      </c>
    </row>
    <row r="1685" s="193" customFormat="1" ht="13.55" customHeight="1">
      <c r="M1685" s="186">
        <v>1678</v>
      </c>
    </row>
    <row r="1686" s="193" customFormat="1" ht="13.55" customHeight="1">
      <c r="M1686" s="186">
        <v>1679</v>
      </c>
    </row>
    <row r="1687" s="193" customFormat="1" ht="13.55" customHeight="1">
      <c r="M1687" s="186">
        <v>1680</v>
      </c>
    </row>
    <row r="1688" s="193" customFormat="1" ht="13.55" customHeight="1">
      <c r="M1688" s="186">
        <v>1681</v>
      </c>
    </row>
    <row r="1689" s="193" customFormat="1" ht="13.55" customHeight="1">
      <c r="M1689" s="186">
        <v>1682</v>
      </c>
    </row>
    <row r="1690" s="193" customFormat="1" ht="13.55" customHeight="1">
      <c r="M1690" s="186">
        <v>1683</v>
      </c>
    </row>
    <row r="1691" s="193" customFormat="1" ht="13.55" customHeight="1">
      <c r="M1691" s="186">
        <v>1684</v>
      </c>
    </row>
    <row r="1692" s="193" customFormat="1" ht="13.55" customHeight="1">
      <c r="M1692" s="186">
        <v>1685</v>
      </c>
    </row>
    <row r="1693" s="193" customFormat="1" ht="13.55" customHeight="1">
      <c r="M1693" s="186">
        <v>1686</v>
      </c>
    </row>
    <row r="1694" s="193" customFormat="1" ht="13.55" customHeight="1">
      <c r="M1694" s="186">
        <v>1687</v>
      </c>
    </row>
    <row r="1695" s="193" customFormat="1" ht="13.55" customHeight="1">
      <c r="M1695" s="186">
        <v>1688</v>
      </c>
    </row>
    <row r="1696" s="193" customFormat="1" ht="13.55" customHeight="1">
      <c r="M1696" s="186">
        <v>1689</v>
      </c>
    </row>
    <row r="1697" s="193" customFormat="1" ht="13.55" customHeight="1">
      <c r="M1697" s="186">
        <v>1690</v>
      </c>
    </row>
    <row r="1698" s="193" customFormat="1" ht="13.55" customHeight="1">
      <c r="M1698" s="186">
        <v>1691</v>
      </c>
    </row>
    <row r="1699" s="193" customFormat="1" ht="13.55" customHeight="1">
      <c r="M1699" s="186">
        <v>1692</v>
      </c>
    </row>
    <row r="1700" s="193" customFormat="1" ht="13.55" customHeight="1">
      <c r="M1700" s="186">
        <v>1693</v>
      </c>
    </row>
    <row r="1701" s="193" customFormat="1" ht="13.55" customHeight="1">
      <c r="M1701" s="186">
        <v>1694</v>
      </c>
    </row>
    <row r="1702" s="193" customFormat="1" ht="13.55" customHeight="1">
      <c r="M1702" s="186">
        <v>1695</v>
      </c>
    </row>
    <row r="1703" s="193" customFormat="1" ht="13.55" customHeight="1">
      <c r="M1703" s="186">
        <v>1696</v>
      </c>
    </row>
    <row r="1704" s="193" customFormat="1" ht="13.55" customHeight="1">
      <c r="M1704" s="186">
        <v>1697</v>
      </c>
    </row>
    <row r="1705" s="193" customFormat="1" ht="13.55" customHeight="1">
      <c r="M1705" s="186">
        <v>1698</v>
      </c>
    </row>
    <row r="1706" s="193" customFormat="1" ht="13.55" customHeight="1">
      <c r="M1706" s="186">
        <v>1699</v>
      </c>
    </row>
    <row r="1707" s="193" customFormat="1" ht="13.55" customHeight="1">
      <c r="M1707" s="186">
        <v>1700</v>
      </c>
    </row>
    <row r="1708" s="193" customFormat="1" ht="13.55" customHeight="1">
      <c r="M1708" s="186">
        <v>1701</v>
      </c>
    </row>
    <row r="1709" s="193" customFormat="1" ht="13.55" customHeight="1">
      <c r="M1709" s="186">
        <v>1702</v>
      </c>
    </row>
    <row r="1710" s="193" customFormat="1" ht="13.55" customHeight="1">
      <c r="M1710" s="186">
        <v>1703</v>
      </c>
    </row>
    <row r="1711" s="193" customFormat="1" ht="13.55" customHeight="1">
      <c r="M1711" s="186">
        <v>1704</v>
      </c>
    </row>
    <row r="1712" s="193" customFormat="1" ht="13.55" customHeight="1">
      <c r="M1712" s="186">
        <v>1705</v>
      </c>
    </row>
    <row r="1713" s="193" customFormat="1" ht="13.55" customHeight="1">
      <c r="M1713" s="186">
        <v>1706</v>
      </c>
    </row>
    <row r="1714" s="193" customFormat="1" ht="13.55" customHeight="1">
      <c r="M1714" s="186">
        <v>1707</v>
      </c>
    </row>
    <row r="1715" s="193" customFormat="1" ht="13.55" customHeight="1">
      <c r="M1715" s="186">
        <v>1708</v>
      </c>
    </row>
    <row r="1716" s="193" customFormat="1" ht="13.55" customHeight="1">
      <c r="M1716" s="186">
        <v>1709</v>
      </c>
    </row>
    <row r="1717" s="193" customFormat="1" ht="13.55" customHeight="1">
      <c r="M1717" s="186">
        <v>1710</v>
      </c>
    </row>
    <row r="1718" s="193" customFormat="1" ht="13.55" customHeight="1">
      <c r="M1718" s="186">
        <v>1711</v>
      </c>
    </row>
    <row r="1719" s="193" customFormat="1" ht="13.55" customHeight="1">
      <c r="M1719" s="186">
        <v>1712</v>
      </c>
    </row>
    <row r="1720" s="193" customFormat="1" ht="13.55" customHeight="1">
      <c r="M1720" s="186">
        <v>1713</v>
      </c>
    </row>
    <row r="1721" s="193" customFormat="1" ht="13.55" customHeight="1">
      <c r="M1721" s="186">
        <v>1714</v>
      </c>
    </row>
    <row r="1722" s="193" customFormat="1" ht="13.55" customHeight="1">
      <c r="M1722" s="186">
        <v>1715</v>
      </c>
    </row>
    <row r="1723" s="193" customFormat="1" ht="13.55" customHeight="1">
      <c r="M1723" s="186">
        <v>1716</v>
      </c>
    </row>
    <row r="1724" s="193" customFormat="1" ht="13.55" customHeight="1">
      <c r="M1724" s="186">
        <v>1717</v>
      </c>
    </row>
    <row r="1725" s="193" customFormat="1" ht="13.55" customHeight="1">
      <c r="M1725" s="186">
        <v>1718</v>
      </c>
    </row>
    <row r="1726" s="193" customFormat="1" ht="13.55" customHeight="1">
      <c r="M1726" s="186">
        <v>1719</v>
      </c>
    </row>
    <row r="1727" s="193" customFormat="1" ht="13.55" customHeight="1">
      <c r="M1727" s="186">
        <v>1720</v>
      </c>
    </row>
    <row r="1728" s="193" customFormat="1" ht="13.55" customHeight="1">
      <c r="M1728" s="186">
        <v>1721</v>
      </c>
    </row>
    <row r="1729" s="193" customFormat="1" ht="13.55" customHeight="1">
      <c r="M1729" s="186">
        <v>1722</v>
      </c>
    </row>
    <row r="1730" s="193" customFormat="1" ht="13.55" customHeight="1">
      <c r="M1730" s="186">
        <v>1723</v>
      </c>
    </row>
    <row r="1731" s="193" customFormat="1" ht="13.55" customHeight="1">
      <c r="M1731" s="186">
        <v>1724</v>
      </c>
    </row>
    <row r="1732" s="193" customFormat="1" ht="13.55" customHeight="1">
      <c r="M1732" s="186">
        <v>1725</v>
      </c>
    </row>
    <row r="1733" s="193" customFormat="1" ht="13.55" customHeight="1">
      <c r="M1733" s="186">
        <v>1726</v>
      </c>
    </row>
    <row r="1734" s="193" customFormat="1" ht="13.55" customHeight="1">
      <c r="M1734" s="186">
        <v>1727</v>
      </c>
    </row>
    <row r="1735" s="193" customFormat="1" ht="13.55" customHeight="1">
      <c r="M1735" s="186">
        <v>1728</v>
      </c>
    </row>
    <row r="1736" s="193" customFormat="1" ht="13.55" customHeight="1">
      <c r="M1736" s="186">
        <v>1729</v>
      </c>
    </row>
    <row r="1737" s="193" customFormat="1" ht="13.55" customHeight="1">
      <c r="M1737" s="186">
        <v>1730</v>
      </c>
    </row>
    <row r="1738" s="193" customFormat="1" ht="13.55" customHeight="1">
      <c r="M1738" s="186">
        <v>1731</v>
      </c>
    </row>
    <row r="1739" s="193" customFormat="1" ht="13.55" customHeight="1">
      <c r="M1739" s="186">
        <v>1732</v>
      </c>
    </row>
    <row r="1740" s="193" customFormat="1" ht="13.55" customHeight="1">
      <c r="M1740" s="186">
        <v>1733</v>
      </c>
    </row>
    <row r="1741" s="193" customFormat="1" ht="13.55" customHeight="1">
      <c r="M1741" s="186">
        <v>1734</v>
      </c>
    </row>
    <row r="1742" s="193" customFormat="1" ht="13.55" customHeight="1">
      <c r="M1742" s="186">
        <v>1735</v>
      </c>
    </row>
    <row r="1743" s="193" customFormat="1" ht="13.55" customHeight="1">
      <c r="M1743" s="186">
        <v>1736</v>
      </c>
    </row>
    <row r="1744" s="193" customFormat="1" ht="13.55" customHeight="1">
      <c r="M1744" s="186">
        <v>1737</v>
      </c>
    </row>
    <row r="1745" s="193" customFormat="1" ht="13.55" customHeight="1">
      <c r="M1745" s="186">
        <v>1738</v>
      </c>
    </row>
    <row r="1746" s="193" customFormat="1" ht="13.55" customHeight="1">
      <c r="M1746" s="186">
        <v>1739</v>
      </c>
    </row>
    <row r="1747" s="193" customFormat="1" ht="13.55" customHeight="1">
      <c r="M1747" s="186">
        <v>1740</v>
      </c>
    </row>
    <row r="1748" s="193" customFormat="1" ht="13.55" customHeight="1">
      <c r="M1748" s="186">
        <v>1741</v>
      </c>
    </row>
    <row r="1749" s="193" customFormat="1" ht="13.55" customHeight="1">
      <c r="M1749" s="186">
        <v>1742</v>
      </c>
    </row>
    <row r="1750" s="193" customFormat="1" ht="13.55" customHeight="1">
      <c r="M1750" s="186">
        <v>1743</v>
      </c>
    </row>
    <row r="1751" s="193" customFormat="1" ht="13.55" customHeight="1">
      <c r="M1751" s="186">
        <v>1744</v>
      </c>
    </row>
    <row r="1752" s="193" customFormat="1" ht="13.55" customHeight="1">
      <c r="M1752" s="186">
        <v>1745</v>
      </c>
    </row>
    <row r="1753" s="193" customFormat="1" ht="13.55" customHeight="1">
      <c r="M1753" s="186">
        <v>1746</v>
      </c>
    </row>
    <row r="1754" s="193" customFormat="1" ht="13.55" customHeight="1">
      <c r="M1754" s="186">
        <v>1747</v>
      </c>
    </row>
    <row r="1755" s="193" customFormat="1" ht="13.55" customHeight="1">
      <c r="M1755" s="186">
        <v>1748</v>
      </c>
    </row>
    <row r="1756" s="193" customFormat="1" ht="13.55" customHeight="1">
      <c r="M1756" s="186">
        <v>1749</v>
      </c>
    </row>
    <row r="1757" s="193" customFormat="1" ht="13.55" customHeight="1">
      <c r="M1757" s="186">
        <v>1750</v>
      </c>
    </row>
    <row r="1758" s="193" customFormat="1" ht="13.55" customHeight="1">
      <c r="M1758" s="186">
        <v>1751</v>
      </c>
    </row>
    <row r="1759" s="193" customFormat="1" ht="13.55" customHeight="1">
      <c r="M1759" s="186">
        <v>1752</v>
      </c>
    </row>
    <row r="1760" s="193" customFormat="1" ht="13.55" customHeight="1">
      <c r="M1760" s="186">
        <v>1753</v>
      </c>
    </row>
    <row r="1761" s="193" customFormat="1" ht="13.55" customHeight="1">
      <c r="M1761" s="186">
        <v>1754</v>
      </c>
    </row>
    <row r="1762" s="193" customFormat="1" ht="13.55" customHeight="1">
      <c r="M1762" s="186">
        <v>1755</v>
      </c>
    </row>
    <row r="1763" s="193" customFormat="1" ht="13.55" customHeight="1">
      <c r="M1763" s="186">
        <v>1756</v>
      </c>
    </row>
    <row r="1764" s="193" customFormat="1" ht="13.55" customHeight="1">
      <c r="M1764" s="186">
        <v>1757</v>
      </c>
    </row>
    <row r="1765" s="193" customFormat="1" ht="13.55" customHeight="1">
      <c r="M1765" s="186">
        <v>1758</v>
      </c>
    </row>
    <row r="1766" s="193" customFormat="1" ht="13.55" customHeight="1">
      <c r="M1766" s="186">
        <v>1759</v>
      </c>
    </row>
    <row r="1767" s="193" customFormat="1" ht="13.55" customHeight="1">
      <c r="M1767" s="186">
        <v>1760</v>
      </c>
    </row>
    <row r="1768" s="193" customFormat="1" ht="13.55" customHeight="1">
      <c r="M1768" s="186">
        <v>1761</v>
      </c>
    </row>
    <row r="1769" s="193" customFormat="1" ht="13.55" customHeight="1">
      <c r="M1769" s="186">
        <v>1762</v>
      </c>
    </row>
    <row r="1770" s="193" customFormat="1" ht="13.55" customHeight="1">
      <c r="M1770" s="186">
        <v>1763</v>
      </c>
    </row>
    <row r="1771" s="193" customFormat="1" ht="13.55" customHeight="1">
      <c r="M1771" s="186">
        <v>1764</v>
      </c>
    </row>
    <row r="1772" s="193" customFormat="1" ht="13.55" customHeight="1">
      <c r="M1772" s="186">
        <v>1765</v>
      </c>
    </row>
    <row r="1773" s="193" customFormat="1" ht="13.55" customHeight="1">
      <c r="M1773" s="186">
        <v>1766</v>
      </c>
    </row>
    <row r="1774" s="193" customFormat="1" ht="13.55" customHeight="1">
      <c r="M1774" s="186">
        <v>1767</v>
      </c>
    </row>
    <row r="1775" s="193" customFormat="1" ht="13.55" customHeight="1">
      <c r="M1775" s="186">
        <v>1768</v>
      </c>
    </row>
    <row r="1776" s="193" customFormat="1" ht="13.55" customHeight="1">
      <c r="M1776" s="186">
        <v>1769</v>
      </c>
    </row>
    <row r="1777" s="193" customFormat="1" ht="13.55" customHeight="1">
      <c r="M1777" s="186">
        <v>1770</v>
      </c>
    </row>
    <row r="1778" s="193" customFormat="1" ht="13.55" customHeight="1">
      <c r="M1778" s="186">
        <v>1771</v>
      </c>
    </row>
    <row r="1779" s="193" customFormat="1" ht="13.55" customHeight="1">
      <c r="M1779" s="186">
        <v>1772</v>
      </c>
    </row>
    <row r="1780" s="193" customFormat="1" ht="13.55" customHeight="1">
      <c r="M1780" s="186">
        <v>1773</v>
      </c>
    </row>
    <row r="1781" s="193" customFormat="1" ht="13.55" customHeight="1">
      <c r="M1781" s="186">
        <v>1774</v>
      </c>
    </row>
    <row r="1782" s="193" customFormat="1" ht="13.55" customHeight="1">
      <c r="M1782" s="186">
        <v>1775</v>
      </c>
    </row>
    <row r="1783" s="193" customFormat="1" ht="13.55" customHeight="1">
      <c r="M1783" s="186">
        <v>1776</v>
      </c>
    </row>
    <row r="1784" s="193" customFormat="1" ht="13.55" customHeight="1">
      <c r="M1784" s="186">
        <v>1777</v>
      </c>
    </row>
    <row r="1785" s="193" customFormat="1" ht="13.55" customHeight="1">
      <c r="M1785" s="186">
        <v>1778</v>
      </c>
    </row>
    <row r="1786" s="193" customFormat="1" ht="13.55" customHeight="1">
      <c r="M1786" s="186">
        <v>1779</v>
      </c>
    </row>
    <row r="1787" s="193" customFormat="1" ht="13.55" customHeight="1">
      <c r="M1787" s="186">
        <v>1780</v>
      </c>
    </row>
    <row r="1788" s="193" customFormat="1" ht="13.55" customHeight="1">
      <c r="M1788" s="186">
        <v>1781</v>
      </c>
    </row>
    <row r="1789" s="193" customFormat="1" ht="13.55" customHeight="1">
      <c r="M1789" s="186">
        <v>1782</v>
      </c>
    </row>
    <row r="1790" s="193" customFormat="1" ht="13.55" customHeight="1">
      <c r="M1790" s="186">
        <v>1783</v>
      </c>
    </row>
    <row r="1791" s="193" customFormat="1" ht="13.55" customHeight="1">
      <c r="M1791" s="186">
        <v>1784</v>
      </c>
    </row>
    <row r="1792" s="193" customFormat="1" ht="13.55" customHeight="1">
      <c r="M1792" s="186">
        <v>1785</v>
      </c>
    </row>
    <row r="1793" s="193" customFormat="1" ht="13.55" customHeight="1">
      <c r="M1793" s="186">
        <v>1786</v>
      </c>
    </row>
    <row r="1794" s="193" customFormat="1" ht="13.55" customHeight="1">
      <c r="M1794" s="186">
        <v>1787</v>
      </c>
    </row>
    <row r="1795" s="193" customFormat="1" ht="13.55" customHeight="1">
      <c r="M1795" s="186">
        <v>1788</v>
      </c>
    </row>
    <row r="1796" s="193" customFormat="1" ht="13.55" customHeight="1">
      <c r="M1796" s="186">
        <v>1789</v>
      </c>
    </row>
    <row r="1797" s="193" customFormat="1" ht="13.55" customHeight="1">
      <c r="M1797" s="186">
        <v>1790</v>
      </c>
    </row>
    <row r="1798" s="193" customFormat="1" ht="13.55" customHeight="1">
      <c r="M1798" s="186">
        <v>1791</v>
      </c>
    </row>
    <row r="1799" s="193" customFormat="1" ht="13.55" customHeight="1">
      <c r="M1799" s="186">
        <v>1792</v>
      </c>
    </row>
    <row r="1800" s="193" customFormat="1" ht="13.55" customHeight="1">
      <c r="M1800" s="186">
        <v>1793</v>
      </c>
    </row>
    <row r="1801" s="193" customFormat="1" ht="13.55" customHeight="1">
      <c r="M1801" s="186">
        <v>1794</v>
      </c>
    </row>
    <row r="1802" s="193" customFormat="1" ht="13.55" customHeight="1">
      <c r="M1802" s="186">
        <v>1795</v>
      </c>
    </row>
    <row r="1803" s="193" customFormat="1" ht="13.55" customHeight="1">
      <c r="M1803" s="186">
        <v>1796</v>
      </c>
    </row>
    <row r="1804" s="193" customFormat="1" ht="13.55" customHeight="1">
      <c r="M1804" s="186">
        <v>1797</v>
      </c>
    </row>
    <row r="1805" s="193" customFormat="1" ht="13.55" customHeight="1">
      <c r="M1805" s="186">
        <v>1798</v>
      </c>
    </row>
    <row r="1806" s="193" customFormat="1" ht="13.55" customHeight="1">
      <c r="M1806" s="186">
        <v>1799</v>
      </c>
    </row>
    <row r="1807" s="193" customFormat="1" ht="13.55" customHeight="1">
      <c r="M1807" s="186">
        <v>1800</v>
      </c>
    </row>
    <row r="1808" s="193" customFormat="1" ht="13.55" customHeight="1">
      <c r="M1808" s="186">
        <v>1801</v>
      </c>
    </row>
    <row r="1809" s="193" customFormat="1" ht="13.55" customHeight="1">
      <c r="M1809" s="186">
        <v>1802</v>
      </c>
    </row>
    <row r="1810" s="193" customFormat="1" ht="13.55" customHeight="1">
      <c r="M1810" s="186">
        <v>1803</v>
      </c>
    </row>
    <row r="1811" s="193" customFormat="1" ht="13.55" customHeight="1">
      <c r="M1811" s="186">
        <v>1804</v>
      </c>
    </row>
    <row r="1812" s="193" customFormat="1" ht="13.55" customHeight="1">
      <c r="M1812" s="186">
        <v>1805</v>
      </c>
    </row>
    <row r="1813" s="193" customFormat="1" ht="13.55" customHeight="1">
      <c r="M1813" s="186">
        <v>1806</v>
      </c>
    </row>
    <row r="1814" s="193" customFormat="1" ht="13.55" customHeight="1">
      <c r="M1814" s="186">
        <v>1807</v>
      </c>
    </row>
    <row r="1815" s="193" customFormat="1" ht="13.55" customHeight="1">
      <c r="M1815" s="186">
        <v>1808</v>
      </c>
    </row>
    <row r="1816" s="193" customFormat="1" ht="13.55" customHeight="1">
      <c r="M1816" s="186">
        <v>1809</v>
      </c>
    </row>
    <row r="1817" s="193" customFormat="1" ht="13.55" customHeight="1">
      <c r="M1817" s="186">
        <v>1810</v>
      </c>
    </row>
    <row r="1818" s="193" customFormat="1" ht="13.55" customHeight="1">
      <c r="M1818" s="186">
        <v>1811</v>
      </c>
    </row>
    <row r="1819" s="193" customFormat="1" ht="13.55" customHeight="1">
      <c r="M1819" s="186">
        <v>1812</v>
      </c>
    </row>
    <row r="1820" s="193" customFormat="1" ht="13.55" customHeight="1">
      <c r="M1820" s="186">
        <v>1813</v>
      </c>
    </row>
    <row r="1821" s="193" customFormat="1" ht="13.55" customHeight="1">
      <c r="M1821" s="186">
        <v>1814</v>
      </c>
    </row>
    <row r="1822" s="193" customFormat="1" ht="13.55" customHeight="1">
      <c r="M1822" s="186">
        <v>1815</v>
      </c>
    </row>
    <row r="1823" s="193" customFormat="1" ht="13.55" customHeight="1">
      <c r="M1823" s="186">
        <v>1816</v>
      </c>
    </row>
    <row r="1824" s="193" customFormat="1" ht="13.55" customHeight="1">
      <c r="M1824" s="186">
        <v>1817</v>
      </c>
    </row>
    <row r="1825" s="193" customFormat="1" ht="13.55" customHeight="1">
      <c r="M1825" s="186">
        <v>1818</v>
      </c>
    </row>
    <row r="1826" s="193" customFormat="1" ht="13.55" customHeight="1">
      <c r="M1826" s="186">
        <v>1819</v>
      </c>
    </row>
    <row r="1827" s="193" customFormat="1" ht="13.55" customHeight="1">
      <c r="M1827" s="186">
        <v>1820</v>
      </c>
    </row>
    <row r="1828" s="193" customFormat="1" ht="13.55" customHeight="1">
      <c r="M1828" s="186">
        <v>1821</v>
      </c>
    </row>
    <row r="1829" s="193" customFormat="1" ht="13.55" customHeight="1">
      <c r="M1829" s="186">
        <v>1822</v>
      </c>
    </row>
    <row r="1830" s="193" customFormat="1" ht="13.55" customHeight="1">
      <c r="M1830" s="186">
        <v>1823</v>
      </c>
    </row>
    <row r="1831" s="193" customFormat="1" ht="13.55" customHeight="1">
      <c r="M1831" s="186">
        <v>1824</v>
      </c>
    </row>
    <row r="1832" s="193" customFormat="1" ht="13.55" customHeight="1">
      <c r="M1832" s="186">
        <v>1825</v>
      </c>
    </row>
    <row r="1833" s="193" customFormat="1" ht="13.55" customHeight="1">
      <c r="M1833" s="186">
        <v>1826</v>
      </c>
    </row>
    <row r="1834" s="193" customFormat="1" ht="13.55" customHeight="1">
      <c r="M1834" s="186">
        <v>1827</v>
      </c>
    </row>
    <row r="1835" s="193" customFormat="1" ht="13.55" customHeight="1">
      <c r="M1835" s="186">
        <v>1828</v>
      </c>
    </row>
    <row r="1836" s="193" customFormat="1" ht="13.55" customHeight="1">
      <c r="M1836" s="186">
        <v>1829</v>
      </c>
    </row>
    <row r="1837" s="193" customFormat="1" ht="13.55" customHeight="1">
      <c r="M1837" s="186">
        <v>1830</v>
      </c>
    </row>
    <row r="1838" s="193" customFormat="1" ht="13.55" customHeight="1">
      <c r="M1838" s="186">
        <v>1831</v>
      </c>
    </row>
    <row r="1839" s="193" customFormat="1" ht="13.55" customHeight="1">
      <c r="M1839" s="186">
        <v>1832</v>
      </c>
    </row>
    <row r="1840" s="193" customFormat="1" ht="13.55" customHeight="1">
      <c r="M1840" s="186">
        <v>1833</v>
      </c>
    </row>
    <row r="1841" s="193" customFormat="1" ht="13.55" customHeight="1">
      <c r="M1841" s="186">
        <v>1834</v>
      </c>
    </row>
    <row r="1842" s="193" customFormat="1" ht="13.55" customHeight="1">
      <c r="M1842" s="186">
        <v>1835</v>
      </c>
    </row>
    <row r="1843" s="193" customFormat="1" ht="13.55" customHeight="1">
      <c r="M1843" s="186">
        <v>1836</v>
      </c>
    </row>
    <row r="1844" s="193" customFormat="1" ht="13.55" customHeight="1">
      <c r="M1844" s="186">
        <v>1837</v>
      </c>
    </row>
    <row r="1845" s="193" customFormat="1" ht="13.55" customHeight="1">
      <c r="M1845" s="186">
        <v>1838</v>
      </c>
    </row>
    <row r="1846" s="193" customFormat="1" ht="13.55" customHeight="1">
      <c r="M1846" s="186">
        <v>1839</v>
      </c>
    </row>
    <row r="1847" s="193" customFormat="1" ht="13.55" customHeight="1">
      <c r="M1847" s="186">
        <v>1840</v>
      </c>
    </row>
    <row r="1848" s="193" customFormat="1" ht="13.55" customHeight="1">
      <c r="M1848" s="186">
        <v>1841</v>
      </c>
    </row>
    <row r="1849" s="193" customFormat="1" ht="13.55" customHeight="1">
      <c r="M1849" s="186">
        <v>1842</v>
      </c>
    </row>
    <row r="1850" s="193" customFormat="1" ht="13.55" customHeight="1">
      <c r="M1850" s="186">
        <v>1843</v>
      </c>
    </row>
    <row r="1851" s="193" customFormat="1" ht="13.55" customHeight="1">
      <c r="M1851" s="186">
        <v>1844</v>
      </c>
    </row>
    <row r="1852" s="193" customFormat="1" ht="13.55" customHeight="1">
      <c r="M1852" s="186">
        <v>1845</v>
      </c>
    </row>
    <row r="1853" s="193" customFormat="1" ht="13.55" customHeight="1">
      <c r="M1853" s="186">
        <v>1846</v>
      </c>
    </row>
    <row r="1854" s="193" customFormat="1" ht="13.55" customHeight="1">
      <c r="M1854" s="186">
        <v>1847</v>
      </c>
    </row>
    <row r="1855" s="193" customFormat="1" ht="13.55" customHeight="1">
      <c r="M1855" s="186">
        <v>1848</v>
      </c>
    </row>
    <row r="1856" s="193" customFormat="1" ht="13.55" customHeight="1">
      <c r="M1856" s="186">
        <v>1849</v>
      </c>
    </row>
    <row r="1857" s="193" customFormat="1" ht="13.55" customHeight="1">
      <c r="M1857" s="186">
        <v>1850</v>
      </c>
    </row>
    <row r="1858" s="193" customFormat="1" ht="13.55" customHeight="1">
      <c r="M1858" s="186">
        <v>1851</v>
      </c>
    </row>
    <row r="1859" s="193" customFormat="1" ht="13.55" customHeight="1">
      <c r="M1859" s="186">
        <v>1852</v>
      </c>
    </row>
    <row r="1860" s="193" customFormat="1" ht="13.55" customHeight="1">
      <c r="M1860" s="186">
        <v>1853</v>
      </c>
    </row>
    <row r="1861" s="193" customFormat="1" ht="13.55" customHeight="1">
      <c r="M1861" s="186">
        <v>1854</v>
      </c>
    </row>
    <row r="1862" s="193" customFormat="1" ht="13.55" customHeight="1">
      <c r="M1862" s="186">
        <v>1855</v>
      </c>
    </row>
    <row r="1863" s="193" customFormat="1" ht="13.55" customHeight="1">
      <c r="M1863" s="186">
        <v>1856</v>
      </c>
    </row>
    <row r="1864" s="193" customFormat="1" ht="13.55" customHeight="1">
      <c r="M1864" s="186">
        <v>1857</v>
      </c>
    </row>
    <row r="1865" s="193" customFormat="1" ht="13.55" customHeight="1">
      <c r="M1865" s="186">
        <v>1858</v>
      </c>
    </row>
    <row r="1866" s="193" customFormat="1" ht="13.55" customHeight="1">
      <c r="M1866" s="186">
        <v>1859</v>
      </c>
    </row>
    <row r="1867" s="193" customFormat="1" ht="13.55" customHeight="1">
      <c r="M1867" s="186">
        <v>1860</v>
      </c>
    </row>
    <row r="1868" s="193" customFormat="1" ht="13.55" customHeight="1">
      <c r="M1868" s="186">
        <v>1861</v>
      </c>
    </row>
    <row r="1869" s="193" customFormat="1" ht="13.55" customHeight="1">
      <c r="M1869" s="186">
        <v>1862</v>
      </c>
    </row>
    <row r="1870" s="193" customFormat="1" ht="13.55" customHeight="1">
      <c r="M1870" s="186">
        <v>1863</v>
      </c>
    </row>
    <row r="1871" s="193" customFormat="1" ht="13.55" customHeight="1">
      <c r="M1871" s="186">
        <v>1864</v>
      </c>
    </row>
    <row r="1872" s="193" customFormat="1" ht="13.55" customHeight="1">
      <c r="M1872" s="186">
        <v>1865</v>
      </c>
    </row>
    <row r="1873" s="193" customFormat="1" ht="13.55" customHeight="1">
      <c r="M1873" s="186">
        <v>1866</v>
      </c>
    </row>
    <row r="1874" s="193" customFormat="1" ht="13.55" customHeight="1">
      <c r="M1874" s="186">
        <v>1867</v>
      </c>
    </row>
    <row r="1875" s="193" customFormat="1" ht="13.55" customHeight="1">
      <c r="M1875" s="186">
        <v>1868</v>
      </c>
    </row>
    <row r="1876" s="193" customFormat="1" ht="13.55" customHeight="1">
      <c r="M1876" s="186">
        <v>1869</v>
      </c>
    </row>
    <row r="1877" s="193" customFormat="1" ht="13.55" customHeight="1">
      <c r="M1877" s="186">
        <v>1870</v>
      </c>
    </row>
    <row r="1878" s="193" customFormat="1" ht="13.55" customHeight="1">
      <c r="M1878" s="186">
        <v>1871</v>
      </c>
    </row>
    <row r="1879" s="193" customFormat="1" ht="13.55" customHeight="1">
      <c r="M1879" s="186">
        <v>1872</v>
      </c>
    </row>
    <row r="1880" s="193" customFormat="1" ht="13.55" customHeight="1">
      <c r="M1880" s="186">
        <v>1873</v>
      </c>
    </row>
    <row r="1881" s="193" customFormat="1" ht="13.55" customHeight="1">
      <c r="M1881" s="186">
        <v>1874</v>
      </c>
    </row>
    <row r="1882" s="193" customFormat="1" ht="13.55" customHeight="1">
      <c r="M1882" s="186">
        <v>1875</v>
      </c>
    </row>
    <row r="1883" s="193" customFormat="1" ht="13.55" customHeight="1">
      <c r="M1883" s="186">
        <v>1876</v>
      </c>
    </row>
    <row r="1884" s="193" customFormat="1" ht="13.55" customHeight="1">
      <c r="M1884" s="186">
        <v>1877</v>
      </c>
    </row>
    <row r="1885" s="193" customFormat="1" ht="13.55" customHeight="1">
      <c r="M1885" s="186">
        <v>1878</v>
      </c>
    </row>
    <row r="1886" s="193" customFormat="1" ht="13.55" customHeight="1">
      <c r="M1886" s="186">
        <v>1879</v>
      </c>
    </row>
    <row r="1887" s="193" customFormat="1" ht="13.55" customHeight="1">
      <c r="M1887" s="186">
        <v>1880</v>
      </c>
    </row>
    <row r="1888" s="193" customFormat="1" ht="13.55" customHeight="1">
      <c r="M1888" s="186">
        <v>1881</v>
      </c>
    </row>
    <row r="1889" s="193" customFormat="1" ht="13.55" customHeight="1">
      <c r="M1889" s="186">
        <v>1882</v>
      </c>
    </row>
    <row r="1890" s="193" customFormat="1" ht="13.55" customHeight="1">
      <c r="M1890" s="186">
        <v>1883</v>
      </c>
    </row>
    <row r="1891" s="193" customFormat="1" ht="13.55" customHeight="1">
      <c r="M1891" s="186">
        <v>1884</v>
      </c>
    </row>
    <row r="1892" s="193" customFormat="1" ht="13.55" customHeight="1">
      <c r="M1892" s="186">
        <v>1885</v>
      </c>
    </row>
    <row r="1893" s="193" customFormat="1" ht="13.55" customHeight="1">
      <c r="M1893" s="186">
        <v>1886</v>
      </c>
    </row>
    <row r="1894" s="193" customFormat="1" ht="13.55" customHeight="1">
      <c r="M1894" s="186">
        <v>1887</v>
      </c>
    </row>
    <row r="1895" s="193" customFormat="1" ht="13.55" customHeight="1">
      <c r="M1895" s="186">
        <v>1888</v>
      </c>
    </row>
    <row r="1896" s="193" customFormat="1" ht="13.55" customHeight="1">
      <c r="M1896" s="186">
        <v>1889</v>
      </c>
    </row>
    <row r="1897" s="193" customFormat="1" ht="13.55" customHeight="1">
      <c r="M1897" s="186">
        <v>1890</v>
      </c>
    </row>
    <row r="1898" s="193" customFormat="1" ht="13.55" customHeight="1">
      <c r="M1898" s="186">
        <v>1891</v>
      </c>
    </row>
    <row r="1899" s="193" customFormat="1" ht="13.55" customHeight="1">
      <c r="M1899" s="186">
        <v>1892</v>
      </c>
    </row>
    <row r="1900" s="193" customFormat="1" ht="13.55" customHeight="1">
      <c r="M1900" s="186">
        <v>1893</v>
      </c>
    </row>
    <row r="1901" s="193" customFormat="1" ht="13.55" customHeight="1">
      <c r="M1901" s="186">
        <v>1894</v>
      </c>
    </row>
    <row r="1902" s="193" customFormat="1" ht="13.55" customHeight="1">
      <c r="M1902" s="186">
        <v>1895</v>
      </c>
    </row>
    <row r="1903" s="193" customFormat="1" ht="13.55" customHeight="1">
      <c r="M1903" s="186">
        <v>1896</v>
      </c>
    </row>
    <row r="1904" s="193" customFormat="1" ht="13.55" customHeight="1">
      <c r="M1904" s="186">
        <v>1897</v>
      </c>
    </row>
    <row r="1905" s="193" customFormat="1" ht="13.55" customHeight="1">
      <c r="M1905" s="186">
        <v>1898</v>
      </c>
    </row>
    <row r="1906" s="193" customFormat="1" ht="13.55" customHeight="1">
      <c r="M1906" s="186">
        <v>1899</v>
      </c>
    </row>
    <row r="1907" s="193" customFormat="1" ht="13.55" customHeight="1">
      <c r="M1907" s="186">
        <v>1900</v>
      </c>
    </row>
    <row r="1908" s="193" customFormat="1" ht="13.55" customHeight="1">
      <c r="M1908" s="186">
        <v>1901</v>
      </c>
    </row>
    <row r="1909" s="193" customFormat="1" ht="13.55" customHeight="1">
      <c r="M1909" s="186">
        <v>1902</v>
      </c>
    </row>
    <row r="1910" s="193" customFormat="1" ht="13.55" customHeight="1">
      <c r="M1910" s="186">
        <v>1903</v>
      </c>
    </row>
    <row r="1911" s="193" customFormat="1" ht="13.55" customHeight="1">
      <c r="M1911" s="186">
        <v>1904</v>
      </c>
    </row>
    <row r="1912" s="193" customFormat="1" ht="13.55" customHeight="1">
      <c r="M1912" s="186">
        <v>1905</v>
      </c>
    </row>
    <row r="1913" s="193" customFormat="1" ht="13.55" customHeight="1">
      <c r="M1913" s="186">
        <v>1906</v>
      </c>
    </row>
    <row r="1914" s="193" customFormat="1" ht="13.55" customHeight="1">
      <c r="M1914" s="186">
        <v>1907</v>
      </c>
    </row>
    <row r="1915" s="193" customFormat="1" ht="13.55" customHeight="1">
      <c r="M1915" s="186">
        <v>1908</v>
      </c>
    </row>
    <row r="1916" s="193" customFormat="1" ht="13.55" customHeight="1">
      <c r="M1916" s="186">
        <v>1909</v>
      </c>
    </row>
    <row r="1917" s="193" customFormat="1" ht="13.55" customHeight="1">
      <c r="M1917" s="186">
        <v>1910</v>
      </c>
    </row>
    <row r="1918" s="193" customFormat="1" ht="13.55" customHeight="1">
      <c r="M1918" s="186">
        <v>1911</v>
      </c>
    </row>
    <row r="1919" s="193" customFormat="1" ht="13.55" customHeight="1">
      <c r="M1919" s="186">
        <v>1912</v>
      </c>
    </row>
    <row r="1920" s="193" customFormat="1" ht="13.55" customHeight="1">
      <c r="M1920" s="186">
        <v>1913</v>
      </c>
    </row>
    <row r="1921" s="193" customFormat="1" ht="13.55" customHeight="1">
      <c r="M1921" s="186">
        <v>1914</v>
      </c>
    </row>
    <row r="1922" s="193" customFormat="1" ht="13.55" customHeight="1">
      <c r="M1922" s="186">
        <v>1915</v>
      </c>
    </row>
    <row r="1923" s="193" customFormat="1" ht="13.55" customHeight="1">
      <c r="M1923" s="186">
        <v>1916</v>
      </c>
    </row>
    <row r="1924" s="193" customFormat="1" ht="13.55" customHeight="1">
      <c r="M1924" s="186">
        <v>1917</v>
      </c>
    </row>
    <row r="1925" s="193" customFormat="1" ht="13.55" customHeight="1">
      <c r="M1925" s="186">
        <v>1918</v>
      </c>
    </row>
    <row r="1926" s="193" customFormat="1" ht="13.55" customHeight="1">
      <c r="M1926" s="186">
        <v>1919</v>
      </c>
    </row>
    <row r="1927" s="193" customFormat="1" ht="13.55" customHeight="1">
      <c r="M1927" s="186">
        <v>1920</v>
      </c>
    </row>
    <row r="1928" s="193" customFormat="1" ht="13.55" customHeight="1">
      <c r="M1928" s="186">
        <v>1921</v>
      </c>
    </row>
    <row r="1929" s="193" customFormat="1" ht="13.55" customHeight="1">
      <c r="M1929" s="186">
        <v>1922</v>
      </c>
    </row>
    <row r="1930" s="193" customFormat="1" ht="13.55" customHeight="1">
      <c r="M1930" s="186">
        <v>1923</v>
      </c>
    </row>
    <row r="1931" s="193" customFormat="1" ht="13.55" customHeight="1">
      <c r="M1931" s="186">
        <v>1924</v>
      </c>
    </row>
    <row r="1932" s="193" customFormat="1" ht="13.55" customHeight="1">
      <c r="M1932" s="186">
        <v>1925</v>
      </c>
    </row>
    <row r="1933" s="193" customFormat="1" ht="13.55" customHeight="1">
      <c r="M1933" s="186">
        <v>1926</v>
      </c>
    </row>
    <row r="1934" s="193" customFormat="1" ht="13.55" customHeight="1">
      <c r="M1934" s="186">
        <v>1927</v>
      </c>
    </row>
    <row r="1935" s="193" customFormat="1" ht="13.55" customHeight="1">
      <c r="M1935" s="186">
        <v>1928</v>
      </c>
    </row>
    <row r="1936" s="193" customFormat="1" ht="13.55" customHeight="1">
      <c r="M1936" s="186">
        <v>1929</v>
      </c>
    </row>
    <row r="1937" s="193" customFormat="1" ht="13.55" customHeight="1">
      <c r="M1937" s="186">
        <v>1930</v>
      </c>
    </row>
    <row r="1938" s="193" customFormat="1" ht="13.55" customHeight="1">
      <c r="M1938" s="186">
        <v>1931</v>
      </c>
    </row>
    <row r="1939" s="193" customFormat="1" ht="13.55" customHeight="1">
      <c r="M1939" s="186">
        <v>1932</v>
      </c>
    </row>
    <row r="1940" s="193" customFormat="1" ht="13.55" customHeight="1">
      <c r="M1940" s="186">
        <v>1933</v>
      </c>
    </row>
    <row r="1941" s="193" customFormat="1" ht="13.55" customHeight="1">
      <c r="M1941" s="186">
        <v>1934</v>
      </c>
    </row>
    <row r="1942" s="193" customFormat="1" ht="13.55" customHeight="1">
      <c r="M1942" s="186">
        <v>1935</v>
      </c>
    </row>
    <row r="1943" s="193" customFormat="1" ht="13.55" customHeight="1">
      <c r="M1943" s="186">
        <v>1936</v>
      </c>
    </row>
    <row r="1944" s="193" customFormat="1" ht="13.55" customHeight="1">
      <c r="M1944" s="186">
        <v>1937</v>
      </c>
    </row>
    <row r="1945" s="193" customFormat="1" ht="13.55" customHeight="1">
      <c r="M1945" s="186">
        <v>1938</v>
      </c>
    </row>
    <row r="1946" s="193" customFormat="1" ht="13.55" customHeight="1">
      <c r="M1946" s="186">
        <v>1939</v>
      </c>
    </row>
    <row r="1947" s="193" customFormat="1" ht="13.55" customHeight="1">
      <c r="M1947" s="186">
        <v>1940</v>
      </c>
    </row>
    <row r="1948" s="193" customFormat="1" ht="13.55" customHeight="1">
      <c r="M1948" s="186">
        <v>1941</v>
      </c>
    </row>
    <row r="1949" s="193" customFormat="1" ht="13.55" customHeight="1">
      <c r="M1949" s="186">
        <v>1942</v>
      </c>
    </row>
    <row r="1950" s="193" customFormat="1" ht="13.55" customHeight="1">
      <c r="M1950" s="186">
        <v>1943</v>
      </c>
    </row>
    <row r="1951" s="193" customFormat="1" ht="13.55" customHeight="1">
      <c r="M1951" s="186">
        <v>1944</v>
      </c>
    </row>
    <row r="1952" s="193" customFormat="1" ht="13.55" customHeight="1">
      <c r="M1952" s="186">
        <v>1945</v>
      </c>
    </row>
    <row r="1953" s="193" customFormat="1" ht="13.55" customHeight="1">
      <c r="M1953" s="186">
        <v>1946</v>
      </c>
    </row>
    <row r="1954" s="193" customFormat="1" ht="13.55" customHeight="1">
      <c r="M1954" s="186">
        <v>1947</v>
      </c>
    </row>
    <row r="1955" s="193" customFormat="1" ht="13.55" customHeight="1">
      <c r="M1955" s="186">
        <v>1948</v>
      </c>
    </row>
    <row r="1956" s="193" customFormat="1" ht="13.55" customHeight="1">
      <c r="M1956" s="186">
        <v>1949</v>
      </c>
    </row>
    <row r="1957" s="193" customFormat="1" ht="13.55" customHeight="1">
      <c r="M1957" s="186">
        <v>1950</v>
      </c>
    </row>
    <row r="1958" s="193" customFormat="1" ht="13.55" customHeight="1">
      <c r="M1958" s="186">
        <v>1951</v>
      </c>
    </row>
    <row r="1959" s="193" customFormat="1" ht="13.55" customHeight="1">
      <c r="M1959" s="186">
        <v>1952</v>
      </c>
    </row>
    <row r="1960" s="193" customFormat="1" ht="13.55" customHeight="1">
      <c r="M1960" s="186">
        <v>1953</v>
      </c>
    </row>
    <row r="1961" s="193" customFormat="1" ht="13.55" customHeight="1">
      <c r="M1961" s="186">
        <v>1954</v>
      </c>
    </row>
    <row r="1962" s="193" customFormat="1" ht="13.55" customHeight="1">
      <c r="M1962" s="186">
        <v>1955</v>
      </c>
    </row>
    <row r="1963" s="193" customFormat="1" ht="13.55" customHeight="1">
      <c r="M1963" s="186">
        <v>1956</v>
      </c>
    </row>
    <row r="1964" s="193" customFormat="1" ht="13.55" customHeight="1">
      <c r="M1964" s="186">
        <v>1957</v>
      </c>
    </row>
    <row r="1965" s="193" customFormat="1" ht="13.55" customHeight="1">
      <c r="M1965" s="186">
        <v>1958</v>
      </c>
    </row>
    <row r="1966" s="193" customFormat="1" ht="13.55" customHeight="1">
      <c r="M1966" s="186">
        <v>1959</v>
      </c>
    </row>
    <row r="1967" s="193" customFormat="1" ht="13.55" customHeight="1">
      <c r="M1967" s="186">
        <v>1960</v>
      </c>
    </row>
    <row r="1968" s="193" customFormat="1" ht="13.55" customHeight="1">
      <c r="M1968" s="186">
        <v>1961</v>
      </c>
    </row>
    <row r="1969" s="193" customFormat="1" ht="13.55" customHeight="1">
      <c r="M1969" s="186">
        <v>1962</v>
      </c>
    </row>
    <row r="1970" s="193" customFormat="1" ht="13.55" customHeight="1">
      <c r="M1970" s="186">
        <v>1963</v>
      </c>
    </row>
    <row r="1971" s="193" customFormat="1" ht="13.55" customHeight="1">
      <c r="M1971" s="186">
        <v>1964</v>
      </c>
    </row>
    <row r="1972" s="193" customFormat="1" ht="13.55" customHeight="1">
      <c r="M1972" s="186">
        <v>1965</v>
      </c>
    </row>
    <row r="1973" s="193" customFormat="1" ht="13.55" customHeight="1">
      <c r="M1973" s="186">
        <v>1966</v>
      </c>
    </row>
    <row r="1974" s="193" customFormat="1" ht="13.55" customHeight="1">
      <c r="M1974" s="186">
        <v>1967</v>
      </c>
    </row>
    <row r="1975" s="193" customFormat="1" ht="13.55" customHeight="1">
      <c r="M1975" s="186">
        <v>1968</v>
      </c>
    </row>
    <row r="1976" s="193" customFormat="1" ht="13.55" customHeight="1">
      <c r="M1976" s="186">
        <v>1969</v>
      </c>
    </row>
    <row r="1977" s="193" customFormat="1" ht="13.55" customHeight="1">
      <c r="M1977" s="186">
        <v>1970</v>
      </c>
    </row>
    <row r="1978" s="193" customFormat="1" ht="13.55" customHeight="1">
      <c r="M1978" s="186">
        <v>1971</v>
      </c>
    </row>
    <row r="1979" s="193" customFormat="1" ht="13.55" customHeight="1">
      <c r="M1979" s="186">
        <v>1972</v>
      </c>
    </row>
    <row r="1980" s="193" customFormat="1" ht="13.55" customHeight="1">
      <c r="M1980" s="186">
        <v>1973</v>
      </c>
    </row>
    <row r="1981" s="193" customFormat="1" ht="13.55" customHeight="1">
      <c r="M1981" s="186">
        <v>1974</v>
      </c>
    </row>
    <row r="1982" s="193" customFormat="1" ht="13.55" customHeight="1">
      <c r="M1982" s="186">
        <v>1975</v>
      </c>
    </row>
    <row r="1983" s="193" customFormat="1" ht="13.55" customHeight="1">
      <c r="M1983" s="186">
        <v>1976</v>
      </c>
    </row>
    <row r="1984" s="193" customFormat="1" ht="13.55" customHeight="1">
      <c r="M1984" s="186">
        <v>1977</v>
      </c>
    </row>
    <row r="1985" s="193" customFormat="1" ht="13.55" customHeight="1">
      <c r="M1985" s="186">
        <v>1978</v>
      </c>
    </row>
    <row r="1986" s="193" customFormat="1" ht="13.55" customHeight="1">
      <c r="M1986" s="186">
        <v>1979</v>
      </c>
    </row>
    <row r="1987" s="193" customFormat="1" ht="13.55" customHeight="1">
      <c r="M1987" s="186">
        <v>1980</v>
      </c>
    </row>
    <row r="1988" s="193" customFormat="1" ht="13.55" customHeight="1">
      <c r="M1988" s="186">
        <v>1981</v>
      </c>
    </row>
    <row r="1989" s="193" customFormat="1" ht="13.55" customHeight="1">
      <c r="M1989" s="186">
        <v>1982</v>
      </c>
    </row>
    <row r="1990" s="193" customFormat="1" ht="13.55" customHeight="1">
      <c r="M1990" s="186">
        <v>1983</v>
      </c>
    </row>
    <row r="1991" s="193" customFormat="1" ht="13.55" customHeight="1">
      <c r="M1991" s="186">
        <v>1984</v>
      </c>
    </row>
    <row r="1992" s="193" customFormat="1" ht="13.55" customHeight="1">
      <c r="M1992" s="186">
        <v>1985</v>
      </c>
    </row>
    <row r="1993" s="193" customFormat="1" ht="13.55" customHeight="1">
      <c r="M1993" s="186">
        <v>1986</v>
      </c>
    </row>
    <row r="1994" s="193" customFormat="1" ht="13.55" customHeight="1">
      <c r="M1994" s="186">
        <v>1987</v>
      </c>
    </row>
    <row r="1995" s="193" customFormat="1" ht="13.55" customHeight="1">
      <c r="M1995" s="186">
        <v>1988</v>
      </c>
    </row>
    <row r="1996" s="193" customFormat="1" ht="13.55" customHeight="1">
      <c r="M1996" s="186">
        <v>1989</v>
      </c>
    </row>
    <row r="1997" s="193" customFormat="1" ht="13.55" customHeight="1">
      <c r="M1997" s="186">
        <v>1990</v>
      </c>
    </row>
    <row r="1998" s="193" customFormat="1" ht="13.55" customHeight="1">
      <c r="M1998" s="186">
        <v>1991</v>
      </c>
    </row>
    <row r="1999" s="193" customFormat="1" ht="13.55" customHeight="1">
      <c r="M1999" s="186">
        <v>1992</v>
      </c>
    </row>
    <row r="2000" s="193" customFormat="1" ht="13.55" customHeight="1">
      <c r="M2000" s="186">
        <v>1993</v>
      </c>
    </row>
    <row r="2001" s="193" customFormat="1" ht="13.55" customHeight="1">
      <c r="M2001" s="186">
        <v>1994</v>
      </c>
    </row>
    <row r="2002" s="193" customFormat="1" ht="13.55" customHeight="1">
      <c r="M2002" s="186">
        <v>1995</v>
      </c>
    </row>
    <row r="2003" s="193" customFormat="1" ht="13.55" customHeight="1">
      <c r="M2003" s="186">
        <v>1996</v>
      </c>
    </row>
    <row r="2004" s="193" customFormat="1" ht="13.55" customHeight="1">
      <c r="M2004" s="186">
        <v>1997</v>
      </c>
    </row>
    <row r="2005" s="193" customFormat="1" ht="13.55" customHeight="1">
      <c r="M2005" s="186">
        <v>1998</v>
      </c>
    </row>
    <row r="2006" s="193" customFormat="1" ht="13.55" customHeight="1">
      <c r="M2006" s="186">
        <v>1999</v>
      </c>
    </row>
    <row r="2007" s="193" customFormat="1" ht="13.55" customHeight="1">
      <c r="M2007" s="186">
        <v>2000</v>
      </c>
    </row>
    <row r="2008" s="193" customFormat="1" ht="13.55" customHeight="1">
      <c r="M2008" s="186">
        <v>2001</v>
      </c>
    </row>
    <row r="2009" s="193" customFormat="1" ht="13.55" customHeight="1">
      <c r="M2009" s="186">
        <v>2002</v>
      </c>
    </row>
    <row r="2010" s="193" customFormat="1" ht="13.55" customHeight="1">
      <c r="M2010" s="186">
        <v>2003</v>
      </c>
    </row>
    <row r="2011" s="193" customFormat="1" ht="13.55" customHeight="1">
      <c r="M2011" s="186">
        <v>2004</v>
      </c>
    </row>
    <row r="2012" s="193" customFormat="1" ht="13.55" customHeight="1">
      <c r="M2012" s="186">
        <v>2005</v>
      </c>
    </row>
    <row r="2013" s="193" customFormat="1" ht="13.55" customHeight="1">
      <c r="M2013" s="186">
        <v>2006</v>
      </c>
    </row>
    <row r="2014" s="193" customFormat="1" ht="13.55" customHeight="1">
      <c r="M2014" s="186">
        <v>2007</v>
      </c>
    </row>
    <row r="2015" s="193" customFormat="1" ht="13.55" customHeight="1">
      <c r="M2015" s="186">
        <v>2008</v>
      </c>
    </row>
    <row r="2016" s="193" customFormat="1" ht="13.55" customHeight="1">
      <c r="M2016" s="186">
        <v>2009</v>
      </c>
    </row>
    <row r="2017" s="193" customFormat="1" ht="13.55" customHeight="1">
      <c r="M2017" s="186">
        <v>2010</v>
      </c>
    </row>
    <row r="2018" s="193" customFormat="1" ht="13.55" customHeight="1">
      <c r="M2018" s="186">
        <v>2011</v>
      </c>
    </row>
    <row r="2019" s="193" customFormat="1" ht="13.55" customHeight="1">
      <c r="M2019" s="186">
        <v>2012</v>
      </c>
    </row>
    <row r="2020" s="193" customFormat="1" ht="13.55" customHeight="1">
      <c r="M2020" s="186">
        <v>2013</v>
      </c>
    </row>
    <row r="2021" s="193" customFormat="1" ht="13.55" customHeight="1">
      <c r="M2021" s="186">
        <v>2014</v>
      </c>
    </row>
    <row r="2022" s="193" customFormat="1" ht="13.55" customHeight="1">
      <c r="M2022" s="186">
        <v>2015</v>
      </c>
    </row>
    <row r="2023" s="193" customFormat="1" ht="13.55" customHeight="1">
      <c r="M2023" s="186">
        <v>2016</v>
      </c>
    </row>
    <row r="2024" s="193" customFormat="1" ht="13.55" customHeight="1">
      <c r="M2024" s="186">
        <v>2017</v>
      </c>
    </row>
    <row r="2025" s="193" customFormat="1" ht="13.55" customHeight="1">
      <c r="M2025" s="186">
        <v>2018</v>
      </c>
    </row>
    <row r="2026" s="193" customFormat="1" ht="13.55" customHeight="1">
      <c r="M2026" s="186">
        <v>2019</v>
      </c>
    </row>
    <row r="2027" s="193" customFormat="1" ht="13.55" customHeight="1">
      <c r="M2027" s="186">
        <v>2020</v>
      </c>
    </row>
    <row r="2028" s="193" customFormat="1" ht="13.55" customHeight="1">
      <c r="M2028" s="186">
        <v>2021</v>
      </c>
    </row>
    <row r="2029" s="193" customFormat="1" ht="13.55" customHeight="1">
      <c r="M2029" s="186">
        <v>2022</v>
      </c>
    </row>
    <row r="2030" s="193" customFormat="1" ht="13.55" customHeight="1">
      <c r="M2030" s="186">
        <v>2023</v>
      </c>
    </row>
    <row r="2031" s="193" customFormat="1" ht="13.55" customHeight="1">
      <c r="M2031" s="186">
        <v>2024</v>
      </c>
    </row>
    <row r="2032" s="193" customFormat="1" ht="13.55" customHeight="1">
      <c r="M2032" s="186">
        <v>2025</v>
      </c>
    </row>
    <row r="2033" s="193" customFormat="1" ht="13.55" customHeight="1">
      <c r="M2033" s="186">
        <v>2026</v>
      </c>
    </row>
    <row r="2034" s="193" customFormat="1" ht="13.55" customHeight="1">
      <c r="M2034" s="186">
        <v>2027</v>
      </c>
    </row>
    <row r="2035" s="193" customFormat="1" ht="13.55" customHeight="1">
      <c r="M2035" s="186">
        <v>2028</v>
      </c>
    </row>
    <row r="2036" s="193" customFormat="1" ht="13.55" customHeight="1">
      <c r="M2036" s="186">
        <v>2029</v>
      </c>
    </row>
    <row r="2037" s="193" customFormat="1" ht="13.55" customHeight="1">
      <c r="M2037" s="186">
        <v>2030</v>
      </c>
    </row>
    <row r="2038" s="193" customFormat="1" ht="13.55" customHeight="1">
      <c r="M2038" s="186">
        <v>2031</v>
      </c>
    </row>
    <row r="2039" s="193" customFormat="1" ht="13.55" customHeight="1">
      <c r="M2039" s="186">
        <v>2032</v>
      </c>
    </row>
    <row r="2040" s="193" customFormat="1" ht="13.55" customHeight="1">
      <c r="M2040" s="186">
        <v>2033</v>
      </c>
    </row>
    <row r="2041" s="193" customFormat="1" ht="13.55" customHeight="1">
      <c r="M2041" s="186">
        <v>2034</v>
      </c>
    </row>
    <row r="2042" s="193" customFormat="1" ht="13.55" customHeight="1">
      <c r="M2042" s="186">
        <v>2035</v>
      </c>
    </row>
    <row r="2043" s="193" customFormat="1" ht="13.55" customHeight="1">
      <c r="M2043" s="186">
        <v>2036</v>
      </c>
    </row>
    <row r="2044" s="193" customFormat="1" ht="13.55" customHeight="1">
      <c r="M2044" s="186">
        <v>2037</v>
      </c>
    </row>
    <row r="2045" s="193" customFormat="1" ht="13.55" customHeight="1">
      <c r="M2045" s="186">
        <v>2038</v>
      </c>
    </row>
    <row r="2046" s="193" customFormat="1" ht="13.55" customHeight="1">
      <c r="M2046" s="186">
        <v>2039</v>
      </c>
    </row>
    <row r="2047" s="193" customFormat="1" ht="13.55" customHeight="1">
      <c r="M2047" s="186">
        <v>2040</v>
      </c>
    </row>
    <row r="2048" s="193" customFormat="1" ht="13.55" customHeight="1">
      <c r="M2048" s="186">
        <v>2041</v>
      </c>
    </row>
    <row r="2049" s="193" customFormat="1" ht="13.55" customHeight="1">
      <c r="M2049" s="186">
        <v>2042</v>
      </c>
    </row>
    <row r="2050" s="193" customFormat="1" ht="13.55" customHeight="1">
      <c r="M2050" s="186">
        <v>2043</v>
      </c>
    </row>
    <row r="2051" s="193" customFormat="1" ht="13.55" customHeight="1">
      <c r="M2051" s="186">
        <v>2044</v>
      </c>
    </row>
    <row r="2052" s="193" customFormat="1" ht="13.55" customHeight="1">
      <c r="M2052" s="186">
        <v>2045</v>
      </c>
    </row>
    <row r="2053" s="193" customFormat="1" ht="13.55" customHeight="1">
      <c r="M2053" s="186">
        <v>2046</v>
      </c>
    </row>
    <row r="2054" s="193" customFormat="1" ht="13.55" customHeight="1">
      <c r="M2054" s="186">
        <v>2047</v>
      </c>
    </row>
    <row r="2055" s="193" customFormat="1" ht="13.55" customHeight="1">
      <c r="M2055" s="186">
        <v>2048</v>
      </c>
    </row>
    <row r="2056" s="193" customFormat="1" ht="13.55" customHeight="1">
      <c r="M2056" s="186">
        <v>2049</v>
      </c>
    </row>
    <row r="2057" s="193" customFormat="1" ht="13.55" customHeight="1">
      <c r="M2057" s="186">
        <v>2050</v>
      </c>
    </row>
    <row r="2058" s="193" customFormat="1" ht="13.55" customHeight="1">
      <c r="M2058" s="186">
        <v>2051</v>
      </c>
    </row>
    <row r="2059" s="193" customFormat="1" ht="13.55" customHeight="1">
      <c r="M2059" s="186">
        <v>2052</v>
      </c>
    </row>
    <row r="2060" s="193" customFormat="1" ht="13.55" customHeight="1">
      <c r="M2060" s="186">
        <v>2053</v>
      </c>
    </row>
    <row r="2061" s="193" customFormat="1" ht="13.55" customHeight="1">
      <c r="M2061" s="186">
        <v>2054</v>
      </c>
    </row>
    <row r="2062" s="193" customFormat="1" ht="13.55" customHeight="1">
      <c r="M2062" s="186">
        <v>2055</v>
      </c>
    </row>
    <row r="2063" s="193" customFormat="1" ht="13.55" customHeight="1">
      <c r="M2063" s="186">
        <v>2056</v>
      </c>
    </row>
    <row r="2064" s="193" customFormat="1" ht="13.55" customHeight="1">
      <c r="M2064" s="186">
        <v>2057</v>
      </c>
    </row>
    <row r="2065" s="193" customFormat="1" ht="13.55" customHeight="1">
      <c r="M2065" s="186">
        <v>2058</v>
      </c>
    </row>
    <row r="2066" s="193" customFormat="1" ht="13.55" customHeight="1">
      <c r="M2066" s="186">
        <v>2059</v>
      </c>
    </row>
    <row r="2067" s="193" customFormat="1" ht="13.55" customHeight="1">
      <c r="M2067" s="186">
        <v>2060</v>
      </c>
    </row>
    <row r="2068" s="193" customFormat="1" ht="13.55" customHeight="1">
      <c r="M2068" s="186">
        <v>2061</v>
      </c>
    </row>
    <row r="2069" s="193" customFormat="1" ht="13.55" customHeight="1">
      <c r="M2069" s="186">
        <v>2062</v>
      </c>
    </row>
    <row r="2070" s="193" customFormat="1" ht="13.55" customHeight="1">
      <c r="M2070" s="186">
        <v>2063</v>
      </c>
    </row>
    <row r="2071" s="193" customFormat="1" ht="13.55" customHeight="1">
      <c r="M2071" s="186">
        <v>2064</v>
      </c>
    </row>
    <row r="2072" s="193" customFormat="1" ht="13.55" customHeight="1">
      <c r="M2072" s="186">
        <v>2065</v>
      </c>
    </row>
    <row r="2073" s="193" customFormat="1" ht="13.55" customHeight="1">
      <c r="M2073" s="186">
        <v>2066</v>
      </c>
    </row>
    <row r="2074" s="193" customFormat="1" ht="13.55" customHeight="1">
      <c r="M2074" s="186">
        <v>2067</v>
      </c>
    </row>
    <row r="2075" s="193" customFormat="1" ht="13.55" customHeight="1">
      <c r="M2075" s="186">
        <v>2068</v>
      </c>
    </row>
    <row r="2076" s="193" customFormat="1" ht="13.55" customHeight="1">
      <c r="M2076" s="186">
        <v>2069</v>
      </c>
    </row>
    <row r="2077" s="193" customFormat="1" ht="13.55" customHeight="1">
      <c r="M2077" s="186">
        <v>2070</v>
      </c>
    </row>
    <row r="2078" s="193" customFormat="1" ht="13.55" customHeight="1">
      <c r="M2078" s="186">
        <v>2071</v>
      </c>
    </row>
    <row r="2079" s="193" customFormat="1" ht="13.55" customHeight="1">
      <c r="M2079" s="186">
        <v>2072</v>
      </c>
    </row>
    <row r="2080" s="193" customFormat="1" ht="13.55" customHeight="1">
      <c r="M2080" s="186">
        <v>2073</v>
      </c>
    </row>
    <row r="2081" s="193" customFormat="1" ht="13.55" customHeight="1">
      <c r="M2081" s="186">
        <v>2074</v>
      </c>
    </row>
    <row r="2082" s="193" customFormat="1" ht="13.55" customHeight="1">
      <c r="M2082" s="186">
        <v>2075</v>
      </c>
    </row>
    <row r="2083" s="193" customFormat="1" ht="13.55" customHeight="1">
      <c r="M2083" s="186">
        <v>2076</v>
      </c>
    </row>
    <row r="2084" s="193" customFormat="1" ht="13.55" customHeight="1">
      <c r="M2084" s="186">
        <v>2077</v>
      </c>
    </row>
    <row r="2085" s="193" customFormat="1" ht="13.55" customHeight="1">
      <c r="M2085" s="186">
        <v>2078</v>
      </c>
    </row>
    <row r="2086" s="193" customFormat="1" ht="13.55" customHeight="1">
      <c r="M2086" s="186">
        <v>2079</v>
      </c>
    </row>
    <row r="2087" s="193" customFormat="1" ht="13.55" customHeight="1">
      <c r="M2087" s="186">
        <v>2080</v>
      </c>
    </row>
    <row r="2088" s="193" customFormat="1" ht="13.55" customHeight="1">
      <c r="M2088" s="186">
        <v>2081</v>
      </c>
    </row>
    <row r="2089" s="193" customFormat="1" ht="13.55" customHeight="1">
      <c r="M2089" s="186">
        <v>2082</v>
      </c>
    </row>
    <row r="2090" s="193" customFormat="1" ht="13.55" customHeight="1">
      <c r="M2090" s="186">
        <v>2083</v>
      </c>
    </row>
    <row r="2091" s="193" customFormat="1" ht="13.55" customHeight="1">
      <c r="M2091" s="186">
        <v>2084</v>
      </c>
    </row>
    <row r="2092" s="193" customFormat="1" ht="13.55" customHeight="1">
      <c r="M2092" s="186">
        <v>2085</v>
      </c>
    </row>
    <row r="2093" s="193" customFormat="1" ht="13.55" customHeight="1">
      <c r="M2093" s="186">
        <v>2086</v>
      </c>
    </row>
    <row r="2094" s="193" customFormat="1" ht="13.55" customHeight="1">
      <c r="M2094" s="186">
        <v>2087</v>
      </c>
    </row>
    <row r="2095" s="193" customFormat="1" ht="13.55" customHeight="1">
      <c r="M2095" s="186">
        <v>2088</v>
      </c>
    </row>
    <row r="2096" s="193" customFormat="1" ht="13.55" customHeight="1">
      <c r="M2096" s="186">
        <v>2089</v>
      </c>
    </row>
    <row r="2097" s="193" customFormat="1" ht="13.55" customHeight="1">
      <c r="M2097" s="186">
        <v>2090</v>
      </c>
    </row>
    <row r="2098" s="193" customFormat="1" ht="13.55" customHeight="1">
      <c r="M2098" s="186">
        <v>2091</v>
      </c>
    </row>
    <row r="2099" s="193" customFormat="1" ht="13.55" customHeight="1">
      <c r="M2099" s="186">
        <v>2092</v>
      </c>
    </row>
    <row r="2100" s="193" customFormat="1" ht="13.55" customHeight="1">
      <c r="M2100" s="186">
        <v>2093</v>
      </c>
    </row>
    <row r="2101" s="193" customFormat="1" ht="13.55" customHeight="1">
      <c r="M2101" s="186">
        <v>2094</v>
      </c>
    </row>
    <row r="2102" s="193" customFormat="1" ht="13.55" customHeight="1">
      <c r="M2102" s="186">
        <v>2095</v>
      </c>
    </row>
    <row r="2103" s="193" customFormat="1" ht="13.55" customHeight="1">
      <c r="M2103" s="186">
        <v>2096</v>
      </c>
    </row>
    <row r="2104" s="193" customFormat="1" ht="13.55" customHeight="1">
      <c r="M2104" s="186">
        <v>2097</v>
      </c>
    </row>
    <row r="2105" s="193" customFormat="1" ht="13.55" customHeight="1">
      <c r="M2105" s="186">
        <v>2098</v>
      </c>
    </row>
    <row r="2106" s="193" customFormat="1" ht="13.55" customHeight="1">
      <c r="M2106" s="186">
        <v>2099</v>
      </c>
    </row>
    <row r="2107" s="193" customFormat="1" ht="13.55" customHeight="1">
      <c r="M2107" s="186">
        <v>2100</v>
      </c>
    </row>
    <row r="2108" s="193" customFormat="1" ht="13.55" customHeight="1">
      <c r="M2108" s="186">
        <v>2101</v>
      </c>
    </row>
    <row r="2109" s="193" customFormat="1" ht="13.55" customHeight="1">
      <c r="M2109" s="186">
        <v>2102</v>
      </c>
    </row>
    <row r="2110" s="193" customFormat="1" ht="13.55" customHeight="1">
      <c r="M2110" s="186">
        <v>2103</v>
      </c>
    </row>
    <row r="2111" s="193" customFormat="1" ht="13.55" customHeight="1">
      <c r="M2111" s="186">
        <v>2104</v>
      </c>
    </row>
    <row r="2112" s="193" customFormat="1" ht="13.55" customHeight="1">
      <c r="M2112" s="186">
        <v>2105</v>
      </c>
    </row>
    <row r="2113" s="193" customFormat="1" ht="13.55" customHeight="1">
      <c r="M2113" s="186">
        <v>2106</v>
      </c>
    </row>
    <row r="2114" s="193" customFormat="1" ht="13.55" customHeight="1">
      <c r="M2114" s="186">
        <v>2107</v>
      </c>
    </row>
    <row r="2115" s="193" customFormat="1" ht="13.55" customHeight="1">
      <c r="M2115" s="186">
        <v>2108</v>
      </c>
    </row>
    <row r="2116" s="193" customFormat="1" ht="13.55" customHeight="1">
      <c r="M2116" s="186">
        <v>2109</v>
      </c>
    </row>
    <row r="2117" s="193" customFormat="1" ht="13.55" customHeight="1">
      <c r="M2117" s="186">
        <v>2110</v>
      </c>
    </row>
    <row r="2118" s="193" customFormat="1" ht="13.55" customHeight="1">
      <c r="M2118" s="186">
        <v>2111</v>
      </c>
    </row>
    <row r="2119" s="193" customFormat="1" ht="13.55" customHeight="1">
      <c r="M2119" s="186">
        <v>2112</v>
      </c>
    </row>
    <row r="2120" s="193" customFormat="1" ht="13.55" customHeight="1">
      <c r="M2120" s="186">
        <v>2113</v>
      </c>
    </row>
    <row r="2121" s="193" customFormat="1" ht="13.55" customHeight="1">
      <c r="M2121" s="186">
        <v>2114</v>
      </c>
    </row>
    <row r="2122" s="193" customFormat="1" ht="13.55" customHeight="1">
      <c r="M2122" s="186">
        <v>2115</v>
      </c>
    </row>
    <row r="2123" s="193" customFormat="1" ht="13.55" customHeight="1">
      <c r="M2123" s="186">
        <v>2116</v>
      </c>
    </row>
    <row r="2124" s="193" customFormat="1" ht="13.55" customHeight="1">
      <c r="M2124" s="186">
        <v>2117</v>
      </c>
    </row>
    <row r="2125" s="193" customFormat="1" ht="13.55" customHeight="1">
      <c r="M2125" s="186">
        <v>2118</v>
      </c>
    </row>
    <row r="2126" s="193" customFormat="1" ht="13.55" customHeight="1">
      <c r="M2126" s="186">
        <v>2119</v>
      </c>
    </row>
    <row r="2127" s="193" customFormat="1" ht="13.55" customHeight="1">
      <c r="M2127" s="186">
        <v>2120</v>
      </c>
    </row>
    <row r="2128" s="193" customFormat="1" ht="13.55" customHeight="1">
      <c r="M2128" s="186">
        <v>2121</v>
      </c>
    </row>
    <row r="2129" s="193" customFormat="1" ht="13.55" customHeight="1">
      <c r="M2129" s="186">
        <v>2122</v>
      </c>
    </row>
    <row r="2130" s="193" customFormat="1" ht="13.55" customHeight="1">
      <c r="M2130" s="186">
        <v>2123</v>
      </c>
    </row>
    <row r="2131" s="193" customFormat="1" ht="13.55" customHeight="1">
      <c r="M2131" s="186">
        <v>2124</v>
      </c>
    </row>
    <row r="2132" s="193" customFormat="1" ht="13.55" customHeight="1">
      <c r="M2132" s="186">
        <v>2125</v>
      </c>
    </row>
    <row r="2133" s="193" customFormat="1" ht="13.55" customHeight="1">
      <c r="M2133" s="186">
        <v>2126</v>
      </c>
    </row>
    <row r="2134" s="193" customFormat="1" ht="13.55" customHeight="1">
      <c r="M2134" s="186">
        <v>2127</v>
      </c>
    </row>
    <row r="2135" s="193" customFormat="1" ht="13.55" customHeight="1">
      <c r="M2135" s="186">
        <v>2128</v>
      </c>
    </row>
    <row r="2136" s="193" customFormat="1" ht="13.55" customHeight="1">
      <c r="M2136" s="186">
        <v>2129</v>
      </c>
    </row>
    <row r="2137" s="193" customFormat="1" ht="13.55" customHeight="1">
      <c r="M2137" s="186">
        <v>2130</v>
      </c>
    </row>
    <row r="2138" s="193" customFormat="1" ht="13.55" customHeight="1">
      <c r="M2138" s="186">
        <v>2131</v>
      </c>
    </row>
    <row r="2139" s="193" customFormat="1" ht="13.55" customHeight="1">
      <c r="M2139" s="186">
        <v>2132</v>
      </c>
    </row>
    <row r="2140" s="193" customFormat="1" ht="13.55" customHeight="1">
      <c r="M2140" s="186">
        <v>2133</v>
      </c>
    </row>
    <row r="2141" s="193" customFormat="1" ht="13.55" customHeight="1">
      <c r="M2141" s="186">
        <v>2134</v>
      </c>
    </row>
    <row r="2142" s="193" customFormat="1" ht="13.55" customHeight="1">
      <c r="M2142" s="186">
        <v>2135</v>
      </c>
    </row>
    <row r="2143" s="193" customFormat="1" ht="13.55" customHeight="1">
      <c r="M2143" s="186">
        <v>2136</v>
      </c>
    </row>
    <row r="2144" s="193" customFormat="1" ht="13.55" customHeight="1">
      <c r="M2144" s="186">
        <v>2137</v>
      </c>
    </row>
    <row r="2145" s="193" customFormat="1" ht="13.55" customHeight="1">
      <c r="M2145" s="186">
        <v>2138</v>
      </c>
    </row>
    <row r="2146" s="193" customFormat="1" ht="13.55" customHeight="1">
      <c r="M2146" s="186">
        <v>2139</v>
      </c>
    </row>
    <row r="2147" s="193" customFormat="1" ht="13.55" customHeight="1">
      <c r="M2147" s="186">
        <v>2140</v>
      </c>
    </row>
    <row r="2148" s="193" customFormat="1" ht="13.55" customHeight="1">
      <c r="M2148" s="186">
        <v>2141</v>
      </c>
    </row>
    <row r="2149" s="193" customFormat="1" ht="13.55" customHeight="1">
      <c r="M2149" s="186">
        <v>2142</v>
      </c>
    </row>
    <row r="2150" s="193" customFormat="1" ht="13.55" customHeight="1">
      <c r="M2150" s="186">
        <v>2143</v>
      </c>
    </row>
    <row r="2151" s="193" customFormat="1" ht="13.55" customHeight="1">
      <c r="M2151" s="186">
        <v>2144</v>
      </c>
    </row>
    <row r="2152" s="193" customFormat="1" ht="13.55" customHeight="1">
      <c r="M2152" s="186">
        <v>2145</v>
      </c>
    </row>
    <row r="2153" s="193" customFormat="1" ht="13.55" customHeight="1">
      <c r="M2153" s="186">
        <v>2146</v>
      </c>
    </row>
    <row r="2154" s="193" customFormat="1" ht="13.55" customHeight="1">
      <c r="M2154" s="186">
        <v>2147</v>
      </c>
    </row>
    <row r="2155" s="193" customFormat="1" ht="13.55" customHeight="1">
      <c r="M2155" s="186">
        <v>2148</v>
      </c>
    </row>
    <row r="2156" s="193" customFormat="1" ht="13.55" customHeight="1">
      <c r="M2156" s="186">
        <v>2149</v>
      </c>
    </row>
    <row r="2157" s="193" customFormat="1" ht="13.55" customHeight="1">
      <c r="M2157" s="186">
        <v>2150</v>
      </c>
    </row>
    <row r="2158" s="193" customFormat="1" ht="13.55" customHeight="1">
      <c r="M2158" s="186">
        <v>2151</v>
      </c>
    </row>
    <row r="2159" s="193" customFormat="1" ht="13.55" customHeight="1">
      <c r="M2159" s="186">
        <v>2152</v>
      </c>
    </row>
    <row r="2160" s="193" customFormat="1" ht="13.55" customHeight="1">
      <c r="M2160" s="186">
        <v>2153</v>
      </c>
    </row>
    <row r="2161" s="193" customFormat="1" ht="13.55" customHeight="1">
      <c r="M2161" s="186">
        <v>2154</v>
      </c>
    </row>
    <row r="2162" s="193" customFormat="1" ht="13.55" customHeight="1">
      <c r="M2162" s="186">
        <v>2155</v>
      </c>
    </row>
    <row r="2163" s="193" customFormat="1" ht="13.55" customHeight="1">
      <c r="M2163" s="186">
        <v>2156</v>
      </c>
    </row>
    <row r="2164" s="193" customFormat="1" ht="13.55" customHeight="1">
      <c r="M2164" s="186">
        <v>2157</v>
      </c>
    </row>
    <row r="2165" s="193" customFormat="1" ht="13.55" customHeight="1">
      <c r="M2165" s="186">
        <v>2158</v>
      </c>
    </row>
    <row r="2166" s="193" customFormat="1" ht="13.55" customHeight="1">
      <c r="M2166" s="186">
        <v>2159</v>
      </c>
    </row>
    <row r="2167" s="193" customFormat="1" ht="13.55" customHeight="1">
      <c r="M2167" s="186">
        <v>2160</v>
      </c>
    </row>
    <row r="2168" s="193" customFormat="1" ht="13.55" customHeight="1">
      <c r="M2168" s="186">
        <v>2161</v>
      </c>
    </row>
    <row r="2169" s="193" customFormat="1" ht="13.55" customHeight="1">
      <c r="M2169" s="186">
        <v>2162</v>
      </c>
    </row>
    <row r="2170" s="193" customFormat="1" ht="13.55" customHeight="1">
      <c r="M2170" s="186">
        <v>2163</v>
      </c>
    </row>
    <row r="2171" s="193" customFormat="1" ht="13.55" customHeight="1">
      <c r="M2171" s="186">
        <v>2164</v>
      </c>
    </row>
    <row r="2172" s="193" customFormat="1" ht="13.55" customHeight="1">
      <c r="M2172" s="186">
        <v>2165</v>
      </c>
    </row>
    <row r="2173" s="193" customFormat="1" ht="13.55" customHeight="1">
      <c r="M2173" s="186">
        <v>2166</v>
      </c>
    </row>
    <row r="2174" s="193" customFormat="1" ht="13.55" customHeight="1">
      <c r="M2174" s="186">
        <v>2167</v>
      </c>
    </row>
    <row r="2175" s="193" customFormat="1" ht="13.55" customHeight="1">
      <c r="M2175" s="186">
        <v>2168</v>
      </c>
    </row>
    <row r="2176" s="193" customFormat="1" ht="13.55" customHeight="1">
      <c r="M2176" s="186">
        <v>2169</v>
      </c>
    </row>
    <row r="2177" s="193" customFormat="1" ht="13.55" customHeight="1">
      <c r="M2177" s="186">
        <v>2170</v>
      </c>
    </row>
    <row r="2178" s="193" customFormat="1" ht="13.55" customHeight="1">
      <c r="M2178" s="186">
        <v>2171</v>
      </c>
    </row>
    <row r="2179" s="193" customFormat="1" ht="13.55" customHeight="1">
      <c r="M2179" s="186">
        <v>2172</v>
      </c>
    </row>
    <row r="2180" s="193" customFormat="1" ht="13.55" customHeight="1">
      <c r="M2180" s="186">
        <v>2173</v>
      </c>
    </row>
    <row r="2181" s="193" customFormat="1" ht="13.55" customHeight="1">
      <c r="M2181" s="186">
        <v>2174</v>
      </c>
    </row>
    <row r="2182" s="193" customFormat="1" ht="13.55" customHeight="1">
      <c r="M2182" s="186">
        <v>2175</v>
      </c>
    </row>
    <row r="2183" s="193" customFormat="1" ht="13.55" customHeight="1">
      <c r="M2183" s="186">
        <v>2176</v>
      </c>
    </row>
    <row r="2184" s="193" customFormat="1" ht="13.55" customHeight="1">
      <c r="M2184" s="186">
        <v>2177</v>
      </c>
    </row>
    <row r="2185" s="193" customFormat="1" ht="13.55" customHeight="1">
      <c r="M2185" s="186">
        <v>2178</v>
      </c>
    </row>
    <row r="2186" s="193" customFormat="1" ht="13.55" customHeight="1">
      <c r="M2186" s="186">
        <v>2179</v>
      </c>
    </row>
    <row r="2187" s="193" customFormat="1" ht="13.55" customHeight="1">
      <c r="M2187" s="186">
        <v>2180</v>
      </c>
    </row>
    <row r="2188" s="193" customFormat="1" ht="13.55" customHeight="1">
      <c r="M2188" s="186">
        <v>2181</v>
      </c>
    </row>
    <row r="2189" s="193" customFormat="1" ht="13.55" customHeight="1">
      <c r="M2189" s="186">
        <v>2182</v>
      </c>
    </row>
    <row r="2190" s="193" customFormat="1" ht="13.55" customHeight="1">
      <c r="M2190" s="186">
        <v>2183</v>
      </c>
    </row>
    <row r="2191" s="193" customFormat="1" ht="13.55" customHeight="1">
      <c r="M2191" s="186">
        <v>2184</v>
      </c>
    </row>
    <row r="2192" s="193" customFormat="1" ht="13.55" customHeight="1">
      <c r="M2192" s="186">
        <v>2185</v>
      </c>
    </row>
    <row r="2193" s="193" customFormat="1" ht="13.55" customHeight="1">
      <c r="M2193" s="186">
        <v>2186</v>
      </c>
    </row>
    <row r="2194" s="193" customFormat="1" ht="13.55" customHeight="1">
      <c r="M2194" s="186">
        <v>2187</v>
      </c>
    </row>
    <row r="2195" s="193" customFormat="1" ht="13.55" customHeight="1">
      <c r="M2195" s="186">
        <v>2188</v>
      </c>
    </row>
    <row r="2196" s="193" customFormat="1" ht="13.55" customHeight="1">
      <c r="M2196" s="186">
        <v>2189</v>
      </c>
    </row>
    <row r="2197" s="193" customFormat="1" ht="13.55" customHeight="1">
      <c r="M2197" s="186">
        <v>2190</v>
      </c>
    </row>
    <row r="2198" s="193" customFormat="1" ht="13.55" customHeight="1">
      <c r="M2198" s="186">
        <v>2191</v>
      </c>
    </row>
    <row r="2199" s="193" customFormat="1" ht="13.55" customHeight="1">
      <c r="M2199" s="186">
        <v>2192</v>
      </c>
    </row>
    <row r="2200" s="193" customFormat="1" ht="13.55" customHeight="1">
      <c r="M2200" s="186">
        <v>2193</v>
      </c>
    </row>
    <row r="2201" s="193" customFormat="1" ht="13.55" customHeight="1">
      <c r="M2201" s="186">
        <v>2194</v>
      </c>
    </row>
    <row r="2202" s="193" customFormat="1" ht="13.55" customHeight="1">
      <c r="M2202" s="186">
        <v>2195</v>
      </c>
    </row>
    <row r="2203" s="193" customFormat="1" ht="13.55" customHeight="1">
      <c r="M2203" s="186">
        <v>2196</v>
      </c>
    </row>
    <row r="2204" s="193" customFormat="1" ht="13.55" customHeight="1">
      <c r="M2204" s="186">
        <v>2197</v>
      </c>
    </row>
    <row r="2205" s="193" customFormat="1" ht="13.55" customHeight="1">
      <c r="M2205" s="186">
        <v>2198</v>
      </c>
    </row>
    <row r="2206" s="193" customFormat="1" ht="13.55" customHeight="1">
      <c r="M2206" s="186">
        <v>2199</v>
      </c>
    </row>
    <row r="2207" s="193" customFormat="1" ht="13.55" customHeight="1">
      <c r="M2207" s="186">
        <v>2200</v>
      </c>
    </row>
    <row r="2208" s="193" customFormat="1" ht="13.55" customHeight="1">
      <c r="M2208" s="186">
        <v>2201</v>
      </c>
    </row>
    <row r="2209" s="193" customFormat="1" ht="13.55" customHeight="1">
      <c r="M2209" s="186">
        <v>2202</v>
      </c>
    </row>
    <row r="2210" s="193" customFormat="1" ht="13.55" customHeight="1">
      <c r="M2210" s="186">
        <v>2203</v>
      </c>
    </row>
    <row r="2211" s="193" customFormat="1" ht="13.55" customHeight="1">
      <c r="M2211" s="186">
        <v>2204</v>
      </c>
    </row>
    <row r="2212" s="193" customFormat="1" ht="13.55" customHeight="1">
      <c r="M2212" s="186">
        <v>2205</v>
      </c>
    </row>
    <row r="2213" s="193" customFormat="1" ht="13.55" customHeight="1">
      <c r="M2213" s="186">
        <v>2206</v>
      </c>
    </row>
    <row r="2214" s="193" customFormat="1" ht="13.55" customHeight="1">
      <c r="M2214" s="186">
        <v>2207</v>
      </c>
    </row>
    <row r="2215" s="193" customFormat="1" ht="13.55" customHeight="1">
      <c r="M2215" s="186">
        <v>2208</v>
      </c>
    </row>
    <row r="2216" s="193" customFormat="1" ht="13.55" customHeight="1">
      <c r="M2216" s="186">
        <v>2209</v>
      </c>
    </row>
    <row r="2217" s="193" customFormat="1" ht="13.55" customHeight="1">
      <c r="M2217" s="186">
        <v>2210</v>
      </c>
    </row>
    <row r="2218" s="193" customFormat="1" ht="13.55" customHeight="1">
      <c r="M2218" s="186">
        <v>2211</v>
      </c>
    </row>
    <row r="2219" s="193" customFormat="1" ht="13.55" customHeight="1">
      <c r="M2219" s="186">
        <v>2212</v>
      </c>
    </row>
    <row r="2220" s="193" customFormat="1" ht="13.55" customHeight="1">
      <c r="M2220" s="186">
        <v>2213</v>
      </c>
    </row>
    <row r="2221" s="193" customFormat="1" ht="13.55" customHeight="1">
      <c r="M2221" s="186">
        <v>2214</v>
      </c>
    </row>
    <row r="2222" s="193" customFormat="1" ht="13.55" customHeight="1">
      <c r="M2222" s="186">
        <v>2215</v>
      </c>
    </row>
    <row r="2223" s="193" customFormat="1" ht="13.55" customHeight="1">
      <c r="M2223" s="186">
        <v>2216</v>
      </c>
    </row>
    <row r="2224" s="193" customFormat="1" ht="13.55" customHeight="1">
      <c r="M2224" s="186">
        <v>2217</v>
      </c>
    </row>
    <row r="2225" s="193" customFormat="1" ht="13.55" customHeight="1">
      <c r="M2225" s="186">
        <v>2218</v>
      </c>
    </row>
    <row r="2226" s="193" customFormat="1" ht="13.55" customHeight="1">
      <c r="M2226" s="186">
        <v>2219</v>
      </c>
    </row>
    <row r="2227" s="193" customFormat="1" ht="13.55" customHeight="1">
      <c r="M2227" s="186">
        <v>2220</v>
      </c>
    </row>
    <row r="2228" s="193" customFormat="1" ht="13.55" customHeight="1">
      <c r="M2228" s="186">
        <v>2221</v>
      </c>
    </row>
    <row r="2229" s="193" customFormat="1" ht="13.55" customHeight="1">
      <c r="M2229" s="186">
        <v>2222</v>
      </c>
    </row>
    <row r="2230" s="193" customFormat="1" ht="13.55" customHeight="1">
      <c r="M2230" s="186">
        <v>2223</v>
      </c>
    </row>
    <row r="2231" s="193" customFormat="1" ht="13.55" customHeight="1">
      <c r="M2231" s="186">
        <v>2224</v>
      </c>
    </row>
    <row r="2232" s="193" customFormat="1" ht="13.55" customHeight="1">
      <c r="M2232" s="186">
        <v>2225</v>
      </c>
    </row>
    <row r="2233" s="193" customFormat="1" ht="13.55" customHeight="1">
      <c r="M2233" s="186">
        <v>2226</v>
      </c>
    </row>
    <row r="2234" s="193" customFormat="1" ht="13.55" customHeight="1">
      <c r="M2234" s="186">
        <v>2227</v>
      </c>
    </row>
    <row r="2235" s="193" customFormat="1" ht="13.55" customHeight="1">
      <c r="M2235" s="186">
        <v>2228</v>
      </c>
    </row>
    <row r="2236" s="193" customFormat="1" ht="13.55" customHeight="1">
      <c r="M2236" s="186">
        <v>2229</v>
      </c>
    </row>
    <row r="2237" s="193" customFormat="1" ht="13.55" customHeight="1">
      <c r="M2237" s="186">
        <v>2230</v>
      </c>
    </row>
    <row r="2238" s="193" customFormat="1" ht="13.55" customHeight="1">
      <c r="M2238" s="186">
        <v>2231</v>
      </c>
    </row>
    <row r="2239" s="193" customFormat="1" ht="13.55" customHeight="1">
      <c r="M2239" s="186">
        <v>2232</v>
      </c>
    </row>
    <row r="2240" s="193" customFormat="1" ht="13.55" customHeight="1">
      <c r="M2240" s="186">
        <v>2233</v>
      </c>
    </row>
    <row r="2241" s="193" customFormat="1" ht="13.55" customHeight="1">
      <c r="M2241" s="186">
        <v>2234</v>
      </c>
    </row>
    <row r="2242" s="193" customFormat="1" ht="13.55" customHeight="1">
      <c r="M2242" s="186">
        <v>2235</v>
      </c>
    </row>
    <row r="2243" s="193" customFormat="1" ht="13.55" customHeight="1">
      <c r="M2243" s="186">
        <v>2236</v>
      </c>
    </row>
    <row r="2244" s="193" customFormat="1" ht="13.55" customHeight="1">
      <c r="M2244" s="186">
        <v>2237</v>
      </c>
    </row>
    <row r="2245" s="193" customFormat="1" ht="13.55" customHeight="1">
      <c r="M2245" s="186">
        <v>2238</v>
      </c>
    </row>
    <row r="2246" s="193" customFormat="1" ht="13.55" customHeight="1">
      <c r="M2246" s="186">
        <v>2239</v>
      </c>
    </row>
    <row r="2247" s="193" customFormat="1" ht="13.55" customHeight="1">
      <c r="M2247" s="186">
        <v>2240</v>
      </c>
    </row>
    <row r="2248" s="193" customFormat="1" ht="13.55" customHeight="1">
      <c r="M2248" s="186">
        <v>2241</v>
      </c>
    </row>
    <row r="2249" s="193" customFormat="1" ht="13.55" customHeight="1">
      <c r="M2249" s="186">
        <v>2242</v>
      </c>
    </row>
    <row r="2250" s="193" customFormat="1" ht="13.55" customHeight="1">
      <c r="M2250" s="186">
        <v>2243</v>
      </c>
    </row>
    <row r="2251" s="193" customFormat="1" ht="13.55" customHeight="1">
      <c r="M2251" s="186">
        <v>2244</v>
      </c>
    </row>
    <row r="2252" s="193" customFormat="1" ht="13.55" customHeight="1">
      <c r="M2252" s="186">
        <v>2245</v>
      </c>
    </row>
    <row r="2253" s="193" customFormat="1" ht="13.55" customHeight="1">
      <c r="M2253" s="186">
        <v>2246</v>
      </c>
    </row>
    <row r="2254" s="193" customFormat="1" ht="13.55" customHeight="1">
      <c r="M2254" s="186">
        <v>2247</v>
      </c>
    </row>
    <row r="2255" s="193" customFormat="1" ht="13.55" customHeight="1">
      <c r="M2255" s="186">
        <v>2248</v>
      </c>
    </row>
    <row r="2256" s="193" customFormat="1" ht="13.55" customHeight="1">
      <c r="M2256" s="186">
        <v>2249</v>
      </c>
    </row>
    <row r="2257" s="193" customFormat="1" ht="13.55" customHeight="1">
      <c r="M2257" s="186">
        <v>2250</v>
      </c>
    </row>
    <row r="2258" s="193" customFormat="1" ht="13.55" customHeight="1">
      <c r="M2258" s="186">
        <v>2251</v>
      </c>
    </row>
    <row r="2259" s="193" customFormat="1" ht="13.55" customHeight="1">
      <c r="M2259" s="186">
        <v>2252</v>
      </c>
    </row>
    <row r="2260" s="193" customFormat="1" ht="13.55" customHeight="1">
      <c r="M2260" s="186">
        <v>2253</v>
      </c>
    </row>
    <row r="2261" s="193" customFormat="1" ht="13.55" customHeight="1">
      <c r="M2261" s="186">
        <v>2254</v>
      </c>
    </row>
    <row r="2262" s="193" customFormat="1" ht="13.55" customHeight="1">
      <c r="M2262" s="186">
        <v>2255</v>
      </c>
    </row>
    <row r="2263" s="193" customFormat="1" ht="13.55" customHeight="1">
      <c r="M2263" s="186">
        <v>2256</v>
      </c>
    </row>
    <row r="2264" s="193" customFormat="1" ht="13.55" customHeight="1">
      <c r="M2264" s="186">
        <v>2257</v>
      </c>
    </row>
    <row r="2265" s="193" customFormat="1" ht="13.55" customHeight="1">
      <c r="M2265" s="186">
        <v>2258</v>
      </c>
    </row>
    <row r="2266" s="193" customFormat="1" ht="13.55" customHeight="1">
      <c r="M2266" s="186">
        <v>2259</v>
      </c>
    </row>
    <row r="2267" s="193" customFormat="1" ht="13.55" customHeight="1">
      <c r="M2267" s="186">
        <v>2260</v>
      </c>
    </row>
    <row r="2268" s="193" customFormat="1" ht="13.55" customHeight="1">
      <c r="M2268" s="186">
        <v>2261</v>
      </c>
    </row>
    <row r="2269" s="193" customFormat="1" ht="13.55" customHeight="1">
      <c r="M2269" s="186">
        <v>2262</v>
      </c>
    </row>
    <row r="2270" s="193" customFormat="1" ht="13.55" customHeight="1">
      <c r="M2270" s="186">
        <v>2263</v>
      </c>
    </row>
    <row r="2271" s="193" customFormat="1" ht="13.55" customHeight="1">
      <c r="M2271" s="186">
        <v>2264</v>
      </c>
    </row>
    <row r="2272" s="193" customFormat="1" ht="13.55" customHeight="1">
      <c r="M2272" s="186">
        <v>2265</v>
      </c>
    </row>
    <row r="2273" s="193" customFormat="1" ht="13.55" customHeight="1">
      <c r="M2273" s="186">
        <v>2266</v>
      </c>
    </row>
    <row r="2274" s="193" customFormat="1" ht="13.55" customHeight="1">
      <c r="M2274" s="186">
        <v>2267</v>
      </c>
    </row>
    <row r="2275" s="193" customFormat="1" ht="13.55" customHeight="1">
      <c r="M2275" s="186">
        <v>2268</v>
      </c>
    </row>
    <row r="2276" s="193" customFormat="1" ht="13.55" customHeight="1">
      <c r="M2276" s="186">
        <v>2269</v>
      </c>
    </row>
    <row r="2277" s="193" customFormat="1" ht="13.55" customHeight="1">
      <c r="M2277" s="186">
        <v>2270</v>
      </c>
    </row>
    <row r="2278" s="193" customFormat="1" ht="13.55" customHeight="1">
      <c r="M2278" s="186">
        <v>2271</v>
      </c>
    </row>
    <row r="2279" s="193" customFormat="1" ht="13.55" customHeight="1">
      <c r="M2279" s="186">
        <v>2272</v>
      </c>
    </row>
    <row r="2280" s="193" customFormat="1" ht="13.55" customHeight="1">
      <c r="M2280" s="186">
        <v>2273</v>
      </c>
    </row>
    <row r="2281" s="193" customFormat="1" ht="13.55" customHeight="1">
      <c r="M2281" s="186">
        <v>2274</v>
      </c>
    </row>
    <row r="2282" s="193" customFormat="1" ht="13.55" customHeight="1">
      <c r="M2282" s="186">
        <v>2275</v>
      </c>
    </row>
    <row r="2283" s="193" customFormat="1" ht="13.55" customHeight="1">
      <c r="M2283" s="186">
        <v>2276</v>
      </c>
    </row>
    <row r="2284" s="193" customFormat="1" ht="13.55" customHeight="1">
      <c r="M2284" s="186">
        <v>2277</v>
      </c>
    </row>
    <row r="2285" s="193" customFormat="1" ht="13.55" customHeight="1">
      <c r="M2285" s="186">
        <v>2278</v>
      </c>
    </row>
    <row r="2286" s="193" customFormat="1" ht="13.55" customHeight="1">
      <c r="M2286" s="186">
        <v>2279</v>
      </c>
    </row>
    <row r="2287" s="193" customFormat="1" ht="13.55" customHeight="1">
      <c r="M2287" s="186">
        <v>2280</v>
      </c>
    </row>
    <row r="2288" s="193" customFormat="1" ht="13.55" customHeight="1">
      <c r="M2288" s="186">
        <v>2281</v>
      </c>
    </row>
    <row r="2289" s="193" customFormat="1" ht="13.55" customHeight="1">
      <c r="M2289" s="186">
        <v>2282</v>
      </c>
    </row>
    <row r="2290" s="193" customFormat="1" ht="13.55" customHeight="1">
      <c r="M2290" s="186">
        <v>2283</v>
      </c>
    </row>
    <row r="2291" s="193" customFormat="1" ht="13.55" customHeight="1">
      <c r="M2291" s="186">
        <v>2284</v>
      </c>
    </row>
    <row r="2292" s="193" customFormat="1" ht="13.55" customHeight="1">
      <c r="M2292" s="186">
        <v>2285</v>
      </c>
    </row>
    <row r="2293" s="193" customFormat="1" ht="13.55" customHeight="1">
      <c r="M2293" s="186">
        <v>2286</v>
      </c>
    </row>
    <row r="2294" s="193" customFormat="1" ht="13.55" customHeight="1">
      <c r="M2294" s="186">
        <v>2287</v>
      </c>
    </row>
    <row r="2295" s="193" customFormat="1" ht="13.55" customHeight="1">
      <c r="M2295" s="186">
        <v>2288</v>
      </c>
    </row>
    <row r="2296" s="193" customFormat="1" ht="13.55" customHeight="1">
      <c r="M2296" s="186">
        <v>2289</v>
      </c>
    </row>
    <row r="2297" s="193" customFormat="1" ht="13.55" customHeight="1">
      <c r="M2297" s="186">
        <v>2290</v>
      </c>
    </row>
    <row r="2298" s="193" customFormat="1" ht="13.55" customHeight="1">
      <c r="M2298" s="186">
        <v>2291</v>
      </c>
    </row>
    <row r="2299" s="193" customFormat="1" ht="13.55" customHeight="1">
      <c r="M2299" s="186">
        <v>2292</v>
      </c>
    </row>
    <row r="2300" s="193" customFormat="1" ht="13.55" customHeight="1">
      <c r="M2300" s="186">
        <v>2293</v>
      </c>
    </row>
    <row r="2301" s="193" customFormat="1" ht="13.55" customHeight="1">
      <c r="M2301" s="186">
        <v>2294</v>
      </c>
    </row>
    <row r="2302" s="193" customFormat="1" ht="13.55" customHeight="1">
      <c r="M2302" s="186">
        <v>2295</v>
      </c>
    </row>
    <row r="2303" s="193" customFormat="1" ht="13.55" customHeight="1">
      <c r="M2303" s="186">
        <v>2296</v>
      </c>
    </row>
    <row r="2304" s="193" customFormat="1" ht="13.55" customHeight="1">
      <c r="M2304" s="186">
        <v>2297</v>
      </c>
    </row>
    <row r="2305" s="193" customFormat="1" ht="13.55" customHeight="1">
      <c r="M2305" s="186">
        <v>2298</v>
      </c>
    </row>
    <row r="2306" s="193" customFormat="1" ht="13.55" customHeight="1">
      <c r="M2306" s="186">
        <v>2299</v>
      </c>
    </row>
    <row r="2307" s="193" customFormat="1" ht="13.55" customHeight="1">
      <c r="M2307" s="186">
        <v>2300</v>
      </c>
    </row>
    <row r="2308" s="193" customFormat="1" ht="13.55" customHeight="1">
      <c r="M2308" s="186">
        <v>2301</v>
      </c>
    </row>
    <row r="2309" s="193" customFormat="1" ht="13.55" customHeight="1">
      <c r="M2309" s="186">
        <v>2302</v>
      </c>
    </row>
    <row r="2310" s="193" customFormat="1" ht="13.55" customHeight="1">
      <c r="M2310" s="186">
        <v>2303</v>
      </c>
    </row>
    <row r="2311" s="193" customFormat="1" ht="13.55" customHeight="1">
      <c r="M2311" s="186">
        <v>2304</v>
      </c>
    </row>
    <row r="2312" s="193" customFormat="1" ht="13.55" customHeight="1">
      <c r="M2312" s="186">
        <v>2305</v>
      </c>
    </row>
    <row r="2313" s="193" customFormat="1" ht="13.55" customHeight="1">
      <c r="M2313" s="186">
        <v>2306</v>
      </c>
    </row>
    <row r="2314" s="193" customFormat="1" ht="13.55" customHeight="1">
      <c r="M2314" s="186">
        <v>2307</v>
      </c>
    </row>
    <row r="2315" s="193" customFormat="1" ht="13.55" customHeight="1">
      <c r="M2315" s="186">
        <v>2308</v>
      </c>
    </row>
    <row r="2316" s="193" customFormat="1" ht="13.55" customHeight="1">
      <c r="M2316" s="186">
        <v>2309</v>
      </c>
    </row>
    <row r="2317" s="193" customFormat="1" ht="13.55" customHeight="1">
      <c r="M2317" s="186">
        <v>2310</v>
      </c>
    </row>
    <row r="2318" s="193" customFormat="1" ht="13.55" customHeight="1">
      <c r="M2318" s="186">
        <v>2311</v>
      </c>
    </row>
    <row r="2319" s="193" customFormat="1" ht="13.55" customHeight="1">
      <c r="M2319" s="186">
        <v>2312</v>
      </c>
    </row>
    <row r="2320" s="193" customFormat="1" ht="13.55" customHeight="1">
      <c r="M2320" s="186">
        <v>2313</v>
      </c>
    </row>
    <row r="2321" s="193" customFormat="1" ht="13.55" customHeight="1">
      <c r="M2321" s="186">
        <v>2314</v>
      </c>
    </row>
    <row r="2322" s="193" customFormat="1" ht="13.55" customHeight="1">
      <c r="M2322" s="186">
        <v>2315</v>
      </c>
    </row>
    <row r="2323" s="193" customFormat="1" ht="13.55" customHeight="1">
      <c r="M2323" s="186">
        <v>2316</v>
      </c>
    </row>
    <row r="2324" s="193" customFormat="1" ht="13.55" customHeight="1">
      <c r="M2324" s="186">
        <v>2317</v>
      </c>
    </row>
    <row r="2325" s="193" customFormat="1" ht="13.55" customHeight="1">
      <c r="M2325" s="186">
        <v>2318</v>
      </c>
    </row>
    <row r="2326" s="193" customFormat="1" ht="13.55" customHeight="1">
      <c r="M2326" s="186">
        <v>2319</v>
      </c>
    </row>
    <row r="2327" s="193" customFormat="1" ht="13.55" customHeight="1">
      <c r="M2327" s="186">
        <v>2320</v>
      </c>
    </row>
    <row r="2328" s="193" customFormat="1" ht="13.55" customHeight="1">
      <c r="M2328" s="186">
        <v>2321</v>
      </c>
    </row>
    <row r="2329" s="193" customFormat="1" ht="13.55" customHeight="1">
      <c r="M2329" s="186">
        <v>2322</v>
      </c>
    </row>
    <row r="2330" s="193" customFormat="1" ht="13.55" customHeight="1">
      <c r="M2330" s="186">
        <v>2323</v>
      </c>
    </row>
    <row r="2331" s="193" customFormat="1" ht="13.55" customHeight="1">
      <c r="M2331" s="186">
        <v>2324</v>
      </c>
    </row>
    <row r="2332" s="193" customFormat="1" ht="13.55" customHeight="1">
      <c r="M2332" s="186">
        <v>2325</v>
      </c>
    </row>
    <row r="2333" s="193" customFormat="1" ht="13.55" customHeight="1">
      <c r="M2333" s="186">
        <v>2326</v>
      </c>
    </row>
    <row r="2334" s="193" customFormat="1" ht="13.55" customHeight="1">
      <c r="M2334" s="186">
        <v>2327</v>
      </c>
    </row>
    <row r="2335" s="193" customFormat="1" ht="13.55" customHeight="1">
      <c r="M2335" s="186">
        <v>2328</v>
      </c>
    </row>
    <row r="2336" s="193" customFormat="1" ht="13.55" customHeight="1">
      <c r="M2336" s="186">
        <v>2329</v>
      </c>
    </row>
    <row r="2337" s="193" customFormat="1" ht="13.55" customHeight="1">
      <c r="M2337" s="186">
        <v>2330</v>
      </c>
    </row>
    <row r="2338" s="193" customFormat="1" ht="13.55" customHeight="1">
      <c r="M2338" s="186">
        <v>2331</v>
      </c>
    </row>
    <row r="2339" s="193" customFormat="1" ht="13.55" customHeight="1">
      <c r="M2339" s="186">
        <v>2332</v>
      </c>
    </row>
    <row r="2340" s="193" customFormat="1" ht="13.55" customHeight="1">
      <c r="M2340" s="186">
        <v>2333</v>
      </c>
    </row>
    <row r="2341" s="193" customFormat="1" ht="13.55" customHeight="1">
      <c r="M2341" s="186">
        <v>2334</v>
      </c>
    </row>
    <row r="2342" s="193" customFormat="1" ht="13.55" customHeight="1">
      <c r="M2342" s="186">
        <v>2335</v>
      </c>
    </row>
    <row r="2343" s="193" customFormat="1" ht="13.55" customHeight="1">
      <c r="M2343" s="186">
        <v>2336</v>
      </c>
    </row>
    <row r="2344" s="193" customFormat="1" ht="13.55" customHeight="1">
      <c r="M2344" s="186">
        <v>2337</v>
      </c>
    </row>
    <row r="2345" s="193" customFormat="1" ht="13.55" customHeight="1">
      <c r="M2345" s="186">
        <v>2338</v>
      </c>
    </row>
    <row r="2346" s="193" customFormat="1" ht="13.55" customHeight="1">
      <c r="M2346" s="186">
        <v>2339</v>
      </c>
    </row>
    <row r="2347" s="193" customFormat="1" ht="13.55" customHeight="1">
      <c r="M2347" s="186">
        <v>2340</v>
      </c>
    </row>
    <row r="2348" s="193" customFormat="1" ht="13.55" customHeight="1">
      <c r="M2348" s="186">
        <v>2341</v>
      </c>
    </row>
    <row r="2349" s="193" customFormat="1" ht="13.55" customHeight="1">
      <c r="M2349" s="186">
        <v>2342</v>
      </c>
    </row>
    <row r="2350" s="193" customFormat="1" ht="13.55" customHeight="1">
      <c r="M2350" s="186">
        <v>2343</v>
      </c>
    </row>
    <row r="2351" s="193" customFormat="1" ht="13.55" customHeight="1">
      <c r="M2351" s="186">
        <v>2344</v>
      </c>
    </row>
    <row r="2352" s="193" customFormat="1" ht="13.55" customHeight="1">
      <c r="M2352" s="186">
        <v>2345</v>
      </c>
    </row>
    <row r="2353" s="193" customFormat="1" ht="13.55" customHeight="1">
      <c r="M2353" s="186">
        <v>2346</v>
      </c>
    </row>
    <row r="2354" s="193" customFormat="1" ht="13.55" customHeight="1">
      <c r="M2354" s="186">
        <v>2347</v>
      </c>
    </row>
    <row r="2355" s="193" customFormat="1" ht="13.55" customHeight="1">
      <c r="M2355" s="186">
        <v>2348</v>
      </c>
    </row>
    <row r="2356" s="193" customFormat="1" ht="13.55" customHeight="1">
      <c r="M2356" s="186">
        <v>2349</v>
      </c>
    </row>
    <row r="2357" s="193" customFormat="1" ht="13.55" customHeight="1">
      <c r="M2357" s="186">
        <v>2350</v>
      </c>
    </row>
    <row r="2358" s="193" customFormat="1" ht="13.55" customHeight="1">
      <c r="M2358" s="186">
        <v>2351</v>
      </c>
    </row>
    <row r="2359" s="193" customFormat="1" ht="13.55" customHeight="1">
      <c r="M2359" s="186">
        <v>2352</v>
      </c>
    </row>
    <row r="2360" s="193" customFormat="1" ht="13.55" customHeight="1">
      <c r="M2360" s="186">
        <v>2353</v>
      </c>
    </row>
    <row r="2361" s="193" customFormat="1" ht="13.55" customHeight="1">
      <c r="M2361" s="186">
        <v>2354</v>
      </c>
    </row>
    <row r="2362" s="193" customFormat="1" ht="13.55" customHeight="1">
      <c r="M2362" s="186">
        <v>2355</v>
      </c>
    </row>
    <row r="2363" s="193" customFormat="1" ht="13.55" customHeight="1">
      <c r="M2363" s="186">
        <v>2356</v>
      </c>
    </row>
    <row r="2364" s="193" customFormat="1" ht="13.55" customHeight="1">
      <c r="M2364" s="186">
        <v>2357</v>
      </c>
    </row>
    <row r="2365" s="193" customFormat="1" ht="13.55" customHeight="1">
      <c r="M2365" s="186">
        <v>2358</v>
      </c>
    </row>
    <row r="2366" s="193" customFormat="1" ht="13.55" customHeight="1">
      <c r="M2366" s="186">
        <v>2359</v>
      </c>
    </row>
    <row r="2367" s="193" customFormat="1" ht="13.55" customHeight="1">
      <c r="M2367" s="186">
        <v>2360</v>
      </c>
    </row>
    <row r="2368" s="193" customFormat="1" ht="13.55" customHeight="1">
      <c r="M2368" s="186">
        <v>2361</v>
      </c>
    </row>
    <row r="2369" s="193" customFormat="1" ht="13.55" customHeight="1">
      <c r="M2369" s="186">
        <v>2362</v>
      </c>
    </row>
    <row r="2370" s="193" customFormat="1" ht="13.55" customHeight="1">
      <c r="M2370" s="186">
        <v>2363</v>
      </c>
    </row>
    <row r="2371" s="193" customFormat="1" ht="13.55" customHeight="1">
      <c r="M2371" s="186">
        <v>2364</v>
      </c>
    </row>
    <row r="2372" s="193" customFormat="1" ht="13.55" customHeight="1">
      <c r="M2372" s="186">
        <v>2365</v>
      </c>
    </row>
    <row r="2373" s="193" customFormat="1" ht="13.55" customHeight="1">
      <c r="M2373" s="186">
        <v>2366</v>
      </c>
    </row>
    <row r="2374" s="193" customFormat="1" ht="13.55" customHeight="1">
      <c r="M2374" s="186">
        <v>2367</v>
      </c>
    </row>
    <row r="2375" s="193" customFormat="1" ht="13.55" customHeight="1">
      <c r="M2375" s="186">
        <v>2368</v>
      </c>
    </row>
    <row r="2376" s="193" customFormat="1" ht="13.55" customHeight="1">
      <c r="M2376" s="186">
        <v>2369</v>
      </c>
    </row>
    <row r="2377" s="193" customFormat="1" ht="13.55" customHeight="1">
      <c r="M2377" s="186">
        <v>2370</v>
      </c>
    </row>
    <row r="2378" s="193" customFormat="1" ht="13.55" customHeight="1">
      <c r="M2378" s="186">
        <v>2371</v>
      </c>
    </row>
    <row r="2379" s="193" customFormat="1" ht="13.55" customHeight="1">
      <c r="M2379" s="186">
        <v>2372</v>
      </c>
    </row>
    <row r="2380" s="193" customFormat="1" ht="13.55" customHeight="1">
      <c r="M2380" s="186">
        <v>2373</v>
      </c>
    </row>
    <row r="2381" s="193" customFormat="1" ht="13.55" customHeight="1">
      <c r="M2381" s="186">
        <v>2374</v>
      </c>
    </row>
    <row r="2382" s="193" customFormat="1" ht="13.55" customHeight="1">
      <c r="M2382" s="186">
        <v>2375</v>
      </c>
    </row>
    <row r="2383" s="193" customFormat="1" ht="13.55" customHeight="1">
      <c r="M2383" s="186">
        <v>2376</v>
      </c>
    </row>
    <row r="2384" s="193" customFormat="1" ht="13.55" customHeight="1">
      <c r="M2384" s="186">
        <v>2377</v>
      </c>
    </row>
    <row r="2385" s="193" customFormat="1" ht="13.55" customHeight="1">
      <c r="M2385" s="186">
        <v>2378</v>
      </c>
    </row>
    <row r="2386" s="193" customFormat="1" ht="13.55" customHeight="1">
      <c r="M2386" s="186">
        <v>2379</v>
      </c>
    </row>
    <row r="2387" s="193" customFormat="1" ht="13.55" customHeight="1">
      <c r="M2387" s="186">
        <v>2380</v>
      </c>
    </row>
    <row r="2388" s="193" customFormat="1" ht="13.55" customHeight="1">
      <c r="M2388" s="186">
        <v>2381</v>
      </c>
    </row>
    <row r="2389" s="193" customFormat="1" ht="13.55" customHeight="1">
      <c r="M2389" s="186">
        <v>2382</v>
      </c>
    </row>
    <row r="2390" s="193" customFormat="1" ht="13.55" customHeight="1">
      <c r="M2390" s="186">
        <v>2383</v>
      </c>
    </row>
    <row r="2391" s="193" customFormat="1" ht="13.55" customHeight="1">
      <c r="M2391" s="186">
        <v>2384</v>
      </c>
    </row>
    <row r="2392" s="193" customFormat="1" ht="13.55" customHeight="1">
      <c r="M2392" s="186">
        <v>2385</v>
      </c>
    </row>
    <row r="2393" s="193" customFormat="1" ht="13.55" customHeight="1">
      <c r="M2393" s="186">
        <v>2386</v>
      </c>
    </row>
    <row r="2394" s="193" customFormat="1" ht="13.55" customHeight="1">
      <c r="M2394" s="186">
        <v>2387</v>
      </c>
    </row>
    <row r="2395" s="193" customFormat="1" ht="13.55" customHeight="1">
      <c r="M2395" s="186">
        <v>2388</v>
      </c>
    </row>
    <row r="2396" s="193" customFormat="1" ht="13.55" customHeight="1">
      <c r="M2396" s="186">
        <v>2389</v>
      </c>
    </row>
    <row r="2397" s="193" customFormat="1" ht="13.55" customHeight="1">
      <c r="M2397" s="186">
        <v>2390</v>
      </c>
    </row>
    <row r="2398" s="193" customFormat="1" ht="13.55" customHeight="1">
      <c r="M2398" s="186">
        <v>2391</v>
      </c>
    </row>
    <row r="2399" s="193" customFormat="1" ht="13.55" customHeight="1">
      <c r="M2399" s="186">
        <v>2392</v>
      </c>
    </row>
    <row r="2400" s="193" customFormat="1" ht="13.55" customHeight="1">
      <c r="M2400" s="186">
        <v>2393</v>
      </c>
    </row>
    <row r="2401" s="193" customFormat="1" ht="13.55" customHeight="1">
      <c r="M2401" s="186">
        <v>2394</v>
      </c>
    </row>
    <row r="2402" s="193" customFormat="1" ht="13.55" customHeight="1">
      <c r="M2402" s="186">
        <v>2395</v>
      </c>
    </row>
    <row r="2403" s="193" customFormat="1" ht="13.55" customHeight="1">
      <c r="M2403" s="186">
        <v>2396</v>
      </c>
    </row>
    <row r="2404" s="193" customFormat="1" ht="13.55" customHeight="1">
      <c r="M2404" s="186">
        <v>2397</v>
      </c>
    </row>
    <row r="2405" s="193" customFormat="1" ht="13.55" customHeight="1">
      <c r="M2405" s="186">
        <v>2398</v>
      </c>
    </row>
    <row r="2406" s="193" customFormat="1" ht="13.55" customHeight="1">
      <c r="M2406" s="186">
        <v>2399</v>
      </c>
    </row>
    <row r="2407" s="193" customFormat="1" ht="13.55" customHeight="1">
      <c r="M2407" s="186">
        <v>2400</v>
      </c>
    </row>
    <row r="2408" s="193" customFormat="1" ht="13.55" customHeight="1">
      <c r="M2408" s="186">
        <v>2401</v>
      </c>
    </row>
    <row r="2409" s="193" customFormat="1" ht="13.55" customHeight="1">
      <c r="M2409" s="186">
        <v>2402</v>
      </c>
    </row>
    <row r="2410" s="193" customFormat="1" ht="13.55" customHeight="1">
      <c r="M2410" s="186">
        <v>2403</v>
      </c>
    </row>
    <row r="2411" s="193" customFormat="1" ht="13.55" customHeight="1">
      <c r="M2411" s="186">
        <v>2404</v>
      </c>
    </row>
    <row r="2412" s="193" customFormat="1" ht="13.55" customHeight="1">
      <c r="M2412" s="186">
        <v>2405</v>
      </c>
    </row>
    <row r="2413" s="193" customFormat="1" ht="13.55" customHeight="1">
      <c r="M2413" s="186">
        <v>2406</v>
      </c>
    </row>
    <row r="2414" s="193" customFormat="1" ht="13.55" customHeight="1">
      <c r="M2414" s="186">
        <v>2407</v>
      </c>
    </row>
    <row r="2415" s="193" customFormat="1" ht="13.55" customHeight="1">
      <c r="M2415" s="186">
        <v>2408</v>
      </c>
    </row>
    <row r="2416" s="193" customFormat="1" ht="13.55" customHeight="1">
      <c r="M2416" s="186">
        <v>2409</v>
      </c>
    </row>
    <row r="2417" s="193" customFormat="1" ht="13.55" customHeight="1">
      <c r="M2417" s="186">
        <v>2410</v>
      </c>
    </row>
    <row r="2418" s="193" customFormat="1" ht="13.55" customHeight="1">
      <c r="M2418" s="186">
        <v>2411</v>
      </c>
    </row>
    <row r="2419" s="193" customFormat="1" ht="13.55" customHeight="1">
      <c r="M2419" s="186">
        <v>2412</v>
      </c>
    </row>
    <row r="2420" s="193" customFormat="1" ht="13.55" customHeight="1">
      <c r="M2420" s="186">
        <v>2413</v>
      </c>
    </row>
    <row r="2421" s="193" customFormat="1" ht="13.55" customHeight="1">
      <c r="M2421" s="186">
        <v>2414</v>
      </c>
    </row>
    <row r="2422" s="193" customFormat="1" ht="13.55" customHeight="1">
      <c r="M2422" s="186">
        <v>2415</v>
      </c>
    </row>
    <row r="2423" s="193" customFormat="1" ht="13.55" customHeight="1">
      <c r="M2423" s="186">
        <v>2416</v>
      </c>
    </row>
    <row r="2424" s="193" customFormat="1" ht="13.55" customHeight="1">
      <c r="M2424" s="186">
        <v>2417</v>
      </c>
    </row>
    <row r="2425" s="193" customFormat="1" ht="13.55" customHeight="1">
      <c r="M2425" s="186">
        <v>2418</v>
      </c>
    </row>
    <row r="2426" s="193" customFormat="1" ht="13.55" customHeight="1">
      <c r="M2426" s="186">
        <v>2419</v>
      </c>
    </row>
    <row r="2427" s="193" customFormat="1" ht="13.55" customHeight="1">
      <c r="M2427" s="186">
        <v>2420</v>
      </c>
    </row>
    <row r="2428" s="193" customFormat="1" ht="13.55" customHeight="1">
      <c r="M2428" s="186">
        <v>2421</v>
      </c>
    </row>
    <row r="2429" s="193" customFormat="1" ht="13.55" customHeight="1">
      <c r="M2429" s="186">
        <v>2422</v>
      </c>
    </row>
    <row r="2430" s="193" customFormat="1" ht="13.55" customHeight="1">
      <c r="M2430" s="186">
        <v>2423</v>
      </c>
    </row>
    <row r="2431" s="193" customFormat="1" ht="13.55" customHeight="1">
      <c r="M2431" s="186">
        <v>2424</v>
      </c>
    </row>
    <row r="2432" s="193" customFormat="1" ht="13.55" customHeight="1">
      <c r="M2432" s="186">
        <v>2425</v>
      </c>
    </row>
    <row r="2433" s="193" customFormat="1" ht="13.55" customHeight="1">
      <c r="M2433" s="186">
        <v>2426</v>
      </c>
    </row>
    <row r="2434" s="193" customFormat="1" ht="13.55" customHeight="1">
      <c r="M2434" s="186">
        <v>2427</v>
      </c>
    </row>
    <row r="2435" s="193" customFormat="1" ht="13.55" customHeight="1">
      <c r="M2435" s="186">
        <v>2428</v>
      </c>
    </row>
    <row r="2436" s="193" customFormat="1" ht="13.55" customHeight="1">
      <c r="M2436" s="186">
        <v>2429</v>
      </c>
    </row>
    <row r="2437" s="193" customFormat="1" ht="13.55" customHeight="1">
      <c r="M2437" s="186">
        <v>2430</v>
      </c>
    </row>
    <row r="2438" s="193" customFormat="1" ht="13.55" customHeight="1">
      <c r="M2438" s="186">
        <v>2431</v>
      </c>
    </row>
    <row r="2439" s="193" customFormat="1" ht="13.55" customHeight="1">
      <c r="M2439" s="186">
        <v>2432</v>
      </c>
    </row>
    <row r="2440" s="193" customFormat="1" ht="13.55" customHeight="1">
      <c r="M2440" s="186">
        <v>2433</v>
      </c>
    </row>
    <row r="2441" s="193" customFormat="1" ht="13.55" customHeight="1">
      <c r="M2441" s="186">
        <v>2434</v>
      </c>
    </row>
    <row r="2442" s="193" customFormat="1" ht="13.55" customHeight="1">
      <c r="M2442" s="186">
        <v>2435</v>
      </c>
    </row>
    <row r="2443" s="193" customFormat="1" ht="13.55" customHeight="1">
      <c r="M2443" s="186">
        <v>2436</v>
      </c>
    </row>
    <row r="2444" s="193" customFormat="1" ht="13.55" customHeight="1">
      <c r="M2444" s="186">
        <v>2437</v>
      </c>
    </row>
    <row r="2445" s="193" customFormat="1" ht="13.55" customHeight="1">
      <c r="M2445" s="186">
        <v>2438</v>
      </c>
    </row>
    <row r="2446" s="193" customFormat="1" ht="13.55" customHeight="1">
      <c r="M2446" s="186">
        <v>2439</v>
      </c>
    </row>
    <row r="2447" s="193" customFormat="1" ht="13.55" customHeight="1">
      <c r="M2447" s="186">
        <v>2440</v>
      </c>
    </row>
    <row r="2448" s="193" customFormat="1" ht="13.55" customHeight="1">
      <c r="M2448" s="186">
        <v>2441</v>
      </c>
    </row>
    <row r="2449" s="193" customFormat="1" ht="13.55" customHeight="1">
      <c r="M2449" s="186">
        <v>2442</v>
      </c>
    </row>
    <row r="2450" s="193" customFormat="1" ht="13.55" customHeight="1">
      <c r="M2450" s="186">
        <v>2443</v>
      </c>
    </row>
    <row r="2451" s="193" customFormat="1" ht="13.55" customHeight="1">
      <c r="M2451" s="186">
        <v>2444</v>
      </c>
    </row>
    <row r="2452" s="193" customFormat="1" ht="13.55" customHeight="1">
      <c r="M2452" s="186">
        <v>2445</v>
      </c>
    </row>
    <row r="2453" s="193" customFormat="1" ht="13.55" customHeight="1">
      <c r="M2453" s="186">
        <v>2446</v>
      </c>
    </row>
    <row r="2454" s="193" customFormat="1" ht="13.55" customHeight="1">
      <c r="M2454" s="186">
        <v>2447</v>
      </c>
    </row>
    <row r="2455" s="193" customFormat="1" ht="13.55" customHeight="1">
      <c r="M2455" s="186">
        <v>2448</v>
      </c>
    </row>
    <row r="2456" s="193" customFormat="1" ht="13.55" customHeight="1">
      <c r="M2456" s="186">
        <v>2449</v>
      </c>
    </row>
    <row r="2457" s="193" customFormat="1" ht="13.55" customHeight="1">
      <c r="M2457" s="186">
        <v>2450</v>
      </c>
    </row>
    <row r="2458" s="193" customFormat="1" ht="13.55" customHeight="1">
      <c r="M2458" s="186">
        <v>2451</v>
      </c>
    </row>
    <row r="2459" s="193" customFormat="1" ht="13.55" customHeight="1">
      <c r="M2459" s="186">
        <v>2452</v>
      </c>
    </row>
    <row r="2460" s="193" customFormat="1" ht="13.55" customHeight="1">
      <c r="M2460" s="186">
        <v>2453</v>
      </c>
    </row>
    <row r="2461" s="193" customFormat="1" ht="13.55" customHeight="1">
      <c r="M2461" s="186">
        <v>2454</v>
      </c>
    </row>
    <row r="2462" s="193" customFormat="1" ht="13.55" customHeight="1">
      <c r="M2462" s="186">
        <v>2455</v>
      </c>
    </row>
    <row r="2463" s="193" customFormat="1" ht="13.55" customHeight="1">
      <c r="M2463" s="186">
        <v>2456</v>
      </c>
    </row>
    <row r="2464" s="193" customFormat="1" ht="13.55" customHeight="1">
      <c r="M2464" s="186">
        <v>2457</v>
      </c>
    </row>
    <row r="2465" s="193" customFormat="1" ht="13.55" customHeight="1">
      <c r="M2465" s="186">
        <v>2458</v>
      </c>
    </row>
    <row r="2466" s="193" customFormat="1" ht="13.55" customHeight="1">
      <c r="M2466" s="186">
        <v>2459</v>
      </c>
    </row>
    <row r="2467" s="193" customFormat="1" ht="13.55" customHeight="1">
      <c r="M2467" s="186">
        <v>2460</v>
      </c>
    </row>
    <row r="2468" s="193" customFormat="1" ht="13.55" customHeight="1">
      <c r="M2468" s="186">
        <v>2461</v>
      </c>
    </row>
    <row r="2469" s="193" customFormat="1" ht="13.55" customHeight="1">
      <c r="M2469" s="186">
        <v>2462</v>
      </c>
    </row>
    <row r="2470" s="193" customFormat="1" ht="13.55" customHeight="1">
      <c r="M2470" s="186">
        <v>2463</v>
      </c>
    </row>
    <row r="2471" s="193" customFormat="1" ht="13.55" customHeight="1">
      <c r="M2471" s="186">
        <v>2464</v>
      </c>
    </row>
    <row r="2472" s="193" customFormat="1" ht="13.55" customHeight="1">
      <c r="M2472" s="186">
        <v>2465</v>
      </c>
    </row>
    <row r="2473" s="193" customFormat="1" ht="13.55" customHeight="1">
      <c r="M2473" s="186">
        <v>2466</v>
      </c>
    </row>
    <row r="2474" s="193" customFormat="1" ht="13.55" customHeight="1">
      <c r="M2474" s="186">
        <v>2467</v>
      </c>
    </row>
    <row r="2475" s="193" customFormat="1" ht="13.55" customHeight="1">
      <c r="M2475" s="186">
        <v>2468</v>
      </c>
    </row>
    <row r="2476" s="193" customFormat="1" ht="13.55" customHeight="1">
      <c r="M2476" s="186">
        <v>2469</v>
      </c>
    </row>
    <row r="2477" s="193" customFormat="1" ht="13.55" customHeight="1">
      <c r="M2477" s="186">
        <v>2470</v>
      </c>
    </row>
    <row r="2478" s="193" customFormat="1" ht="13.55" customHeight="1">
      <c r="M2478" s="186">
        <v>2471</v>
      </c>
    </row>
    <row r="2479" s="193" customFormat="1" ht="13.55" customHeight="1">
      <c r="M2479" s="186">
        <v>2472</v>
      </c>
    </row>
    <row r="2480" s="193" customFormat="1" ht="13.55" customHeight="1">
      <c r="M2480" s="186">
        <v>2473</v>
      </c>
    </row>
    <row r="2481" s="193" customFormat="1" ht="13.55" customHeight="1">
      <c r="M2481" s="186">
        <v>2474</v>
      </c>
    </row>
    <row r="2482" s="193" customFormat="1" ht="13.55" customHeight="1">
      <c r="M2482" s="186">
        <v>2475</v>
      </c>
    </row>
    <row r="2483" s="193" customFormat="1" ht="13.55" customHeight="1">
      <c r="M2483" s="186">
        <v>2476</v>
      </c>
    </row>
    <row r="2484" s="193" customFormat="1" ht="13.55" customHeight="1">
      <c r="M2484" s="186">
        <v>2477</v>
      </c>
    </row>
    <row r="2485" s="193" customFormat="1" ht="13.55" customHeight="1">
      <c r="M2485" s="186">
        <v>2478</v>
      </c>
    </row>
    <row r="2486" s="193" customFormat="1" ht="13.55" customHeight="1">
      <c r="M2486" s="186">
        <v>2479</v>
      </c>
    </row>
    <row r="2487" s="193" customFormat="1" ht="13.55" customHeight="1">
      <c r="M2487" s="186">
        <v>2480</v>
      </c>
    </row>
    <row r="2488" s="193" customFormat="1" ht="13.55" customHeight="1">
      <c r="M2488" s="186">
        <v>2481</v>
      </c>
    </row>
    <row r="2489" s="193" customFormat="1" ht="13.55" customHeight="1">
      <c r="M2489" s="186">
        <v>2482</v>
      </c>
    </row>
    <row r="2490" s="193" customFormat="1" ht="13.55" customHeight="1">
      <c r="M2490" s="186">
        <v>2483</v>
      </c>
    </row>
    <row r="2491" s="193" customFormat="1" ht="13.55" customHeight="1">
      <c r="M2491" s="186">
        <v>2484</v>
      </c>
    </row>
    <row r="2492" s="193" customFormat="1" ht="13.55" customHeight="1">
      <c r="M2492" s="186">
        <v>2485</v>
      </c>
    </row>
    <row r="2493" s="193" customFormat="1" ht="13.55" customHeight="1">
      <c r="M2493" s="186">
        <v>2486</v>
      </c>
    </row>
    <row r="2494" s="193" customFormat="1" ht="13.55" customHeight="1">
      <c r="M2494" s="186">
        <v>2487</v>
      </c>
    </row>
    <row r="2495" s="193" customFormat="1" ht="13.55" customHeight="1">
      <c r="M2495" s="186">
        <v>2488</v>
      </c>
    </row>
    <row r="2496" s="193" customFormat="1" ht="13.55" customHeight="1">
      <c r="M2496" s="186">
        <v>2489</v>
      </c>
    </row>
    <row r="2497" s="193" customFormat="1" ht="13.55" customHeight="1">
      <c r="M2497" s="186">
        <v>2490</v>
      </c>
    </row>
    <row r="2498" s="193" customFormat="1" ht="13.55" customHeight="1">
      <c r="M2498" s="186">
        <v>2491</v>
      </c>
    </row>
    <row r="2499" s="193" customFormat="1" ht="13.55" customHeight="1">
      <c r="M2499" s="186">
        <v>2492</v>
      </c>
    </row>
    <row r="2500" s="193" customFormat="1" ht="13.55" customHeight="1">
      <c r="M2500" s="186">
        <v>2493</v>
      </c>
    </row>
    <row r="2501" s="193" customFormat="1" ht="13.55" customHeight="1">
      <c r="M2501" s="186">
        <v>2494</v>
      </c>
    </row>
    <row r="2502" s="193" customFormat="1" ht="13.55" customHeight="1">
      <c r="M2502" s="186">
        <v>2495</v>
      </c>
    </row>
    <row r="2503" s="193" customFormat="1" ht="13.55" customHeight="1">
      <c r="M2503" s="186">
        <v>2496</v>
      </c>
    </row>
    <row r="2504" s="193" customFormat="1" ht="13.55" customHeight="1">
      <c r="M2504" s="186">
        <v>2497</v>
      </c>
    </row>
    <row r="2505" s="193" customFormat="1" ht="13.55" customHeight="1">
      <c r="M2505" s="186">
        <v>2498</v>
      </c>
    </row>
    <row r="2506" s="193" customFormat="1" ht="13.55" customHeight="1">
      <c r="M2506" s="186">
        <v>2499</v>
      </c>
    </row>
    <row r="2507" s="193" customFormat="1" ht="13.55" customHeight="1">
      <c r="M2507" s="186">
        <v>2500</v>
      </c>
    </row>
    <row r="2508" s="193" customFormat="1" ht="13.55" customHeight="1">
      <c r="M2508" s="186">
        <v>2501</v>
      </c>
    </row>
    <row r="2509" s="193" customFormat="1" ht="13.55" customHeight="1">
      <c r="M2509" s="186">
        <v>2502</v>
      </c>
    </row>
    <row r="2510" s="193" customFormat="1" ht="13.55" customHeight="1">
      <c r="M2510" s="186">
        <v>2503</v>
      </c>
    </row>
    <row r="2511" s="193" customFormat="1" ht="13.55" customHeight="1">
      <c r="M2511" s="186">
        <v>2504</v>
      </c>
    </row>
    <row r="2512" s="193" customFormat="1" ht="13.55" customHeight="1">
      <c r="M2512" s="186">
        <v>2505</v>
      </c>
    </row>
    <row r="2513" s="193" customFormat="1" ht="13.55" customHeight="1">
      <c r="M2513" s="186">
        <v>2506</v>
      </c>
    </row>
    <row r="2514" s="193" customFormat="1" ht="13.55" customHeight="1">
      <c r="M2514" s="186">
        <v>2507</v>
      </c>
    </row>
    <row r="2515" s="193" customFormat="1" ht="13.55" customHeight="1">
      <c r="M2515" s="186">
        <v>2508</v>
      </c>
    </row>
    <row r="2516" s="193" customFormat="1" ht="13.55" customHeight="1">
      <c r="M2516" s="186">
        <v>2509</v>
      </c>
    </row>
    <row r="2517" s="193" customFormat="1" ht="13.55" customHeight="1">
      <c r="M2517" s="186">
        <v>2510</v>
      </c>
    </row>
    <row r="2518" s="193" customFormat="1" ht="13.55" customHeight="1">
      <c r="M2518" s="186">
        <v>2511</v>
      </c>
    </row>
    <row r="2519" s="193" customFormat="1" ht="13.55" customHeight="1">
      <c r="M2519" s="186">
        <v>2512</v>
      </c>
    </row>
    <row r="2520" s="193" customFormat="1" ht="13.55" customHeight="1">
      <c r="M2520" s="186">
        <v>2513</v>
      </c>
    </row>
    <row r="2521" s="193" customFormat="1" ht="13.55" customHeight="1">
      <c r="M2521" s="186">
        <v>2514</v>
      </c>
    </row>
    <row r="2522" s="193" customFormat="1" ht="13.55" customHeight="1">
      <c r="M2522" s="186">
        <v>2515</v>
      </c>
    </row>
    <row r="2523" s="193" customFormat="1" ht="13.55" customHeight="1">
      <c r="M2523" s="186">
        <v>2516</v>
      </c>
    </row>
    <row r="2524" s="193" customFormat="1" ht="13.55" customHeight="1">
      <c r="M2524" s="186">
        <v>2517</v>
      </c>
    </row>
    <row r="2525" s="193" customFormat="1" ht="13.55" customHeight="1">
      <c r="M2525" s="186">
        <v>2518</v>
      </c>
    </row>
    <row r="2526" s="193" customFormat="1" ht="13.55" customHeight="1">
      <c r="M2526" s="186">
        <v>2519</v>
      </c>
    </row>
    <row r="2527" s="193" customFormat="1" ht="13.55" customHeight="1">
      <c r="M2527" s="186">
        <v>2520</v>
      </c>
    </row>
    <row r="2528" s="193" customFormat="1" ht="13.55" customHeight="1">
      <c r="M2528" s="186">
        <v>2521</v>
      </c>
    </row>
    <row r="2529" s="193" customFormat="1" ht="13.55" customHeight="1">
      <c r="M2529" s="186">
        <v>2522</v>
      </c>
    </row>
    <row r="2530" s="193" customFormat="1" ht="13.55" customHeight="1">
      <c r="M2530" s="186">
        <v>2523</v>
      </c>
    </row>
    <row r="2531" s="193" customFormat="1" ht="13.55" customHeight="1">
      <c r="M2531" s="186">
        <v>2524</v>
      </c>
    </row>
    <row r="2532" s="193" customFormat="1" ht="13.55" customHeight="1">
      <c r="M2532" s="186">
        <v>2525</v>
      </c>
    </row>
    <row r="2533" s="193" customFormat="1" ht="13.55" customHeight="1">
      <c r="M2533" s="186">
        <v>2526</v>
      </c>
    </row>
    <row r="2534" s="193" customFormat="1" ht="13.55" customHeight="1">
      <c r="M2534" s="186">
        <v>2527</v>
      </c>
    </row>
    <row r="2535" s="193" customFormat="1" ht="13.55" customHeight="1">
      <c r="M2535" s="186">
        <v>2528</v>
      </c>
    </row>
    <row r="2536" s="193" customFormat="1" ht="13.55" customHeight="1">
      <c r="M2536" s="186">
        <v>2529</v>
      </c>
    </row>
    <row r="2537" s="193" customFormat="1" ht="13.55" customHeight="1">
      <c r="M2537" s="186">
        <v>2530</v>
      </c>
    </row>
    <row r="2538" s="193" customFormat="1" ht="13.55" customHeight="1">
      <c r="M2538" s="186">
        <v>2531</v>
      </c>
    </row>
    <row r="2539" s="193" customFormat="1" ht="13.55" customHeight="1">
      <c r="M2539" s="186">
        <v>2532</v>
      </c>
    </row>
    <row r="2540" s="193" customFormat="1" ht="13.55" customHeight="1">
      <c r="M2540" s="186">
        <v>2533</v>
      </c>
    </row>
    <row r="2541" s="193" customFormat="1" ht="13.55" customHeight="1">
      <c r="M2541" s="186">
        <v>2534</v>
      </c>
    </row>
    <row r="2542" s="193" customFormat="1" ht="13.55" customHeight="1">
      <c r="M2542" s="186">
        <v>2535</v>
      </c>
    </row>
    <row r="2543" s="193" customFormat="1" ht="13.55" customHeight="1">
      <c r="M2543" s="186">
        <v>2536</v>
      </c>
    </row>
    <row r="2544" s="193" customFormat="1" ht="13.55" customHeight="1">
      <c r="M2544" s="186">
        <v>2537</v>
      </c>
    </row>
    <row r="2545" s="193" customFormat="1" ht="13.55" customHeight="1">
      <c r="M2545" s="186">
        <v>2538</v>
      </c>
    </row>
    <row r="2546" s="193" customFormat="1" ht="13.55" customHeight="1">
      <c r="M2546" s="186">
        <v>2539</v>
      </c>
    </row>
    <row r="2547" s="193" customFormat="1" ht="13.55" customHeight="1">
      <c r="M2547" s="186">
        <v>2540</v>
      </c>
    </row>
    <row r="2548" s="193" customFormat="1" ht="13.55" customHeight="1">
      <c r="M2548" s="186">
        <v>2541</v>
      </c>
    </row>
    <row r="2549" s="193" customFormat="1" ht="13.55" customHeight="1">
      <c r="M2549" s="186">
        <v>2542</v>
      </c>
    </row>
    <row r="2550" s="193" customFormat="1" ht="13.55" customHeight="1">
      <c r="M2550" s="186">
        <v>2543</v>
      </c>
    </row>
    <row r="2551" s="193" customFormat="1" ht="13.55" customHeight="1">
      <c r="M2551" s="186">
        <v>2544</v>
      </c>
    </row>
    <row r="2552" s="193" customFormat="1" ht="13.55" customHeight="1">
      <c r="M2552" s="186">
        <v>2545</v>
      </c>
    </row>
    <row r="2553" s="193" customFormat="1" ht="13.55" customHeight="1">
      <c r="M2553" s="186">
        <v>2546</v>
      </c>
    </row>
    <row r="2554" s="193" customFormat="1" ht="13.55" customHeight="1">
      <c r="M2554" s="186">
        <v>2547</v>
      </c>
    </row>
    <row r="2555" s="193" customFormat="1" ht="13.55" customHeight="1">
      <c r="M2555" s="186">
        <v>2548</v>
      </c>
    </row>
    <row r="2556" s="193" customFormat="1" ht="13.55" customHeight="1">
      <c r="M2556" s="186">
        <v>2549</v>
      </c>
    </row>
    <row r="2557" s="193" customFormat="1" ht="13.55" customHeight="1">
      <c r="M2557" s="186">
        <v>2550</v>
      </c>
    </row>
    <row r="2558" s="193" customFormat="1" ht="13.55" customHeight="1">
      <c r="M2558" s="186">
        <v>2551</v>
      </c>
    </row>
    <row r="2559" s="193" customFormat="1" ht="13.55" customHeight="1">
      <c r="M2559" s="186">
        <v>2552</v>
      </c>
    </row>
    <row r="2560" s="193" customFormat="1" ht="13.55" customHeight="1">
      <c r="M2560" s="186">
        <v>2553</v>
      </c>
    </row>
    <row r="2561" s="193" customFormat="1" ht="13.55" customHeight="1">
      <c r="M2561" s="186">
        <v>2554</v>
      </c>
    </row>
    <row r="2562" s="193" customFormat="1" ht="13.55" customHeight="1">
      <c r="M2562" s="186">
        <v>2555</v>
      </c>
    </row>
    <row r="2563" s="193" customFormat="1" ht="13.55" customHeight="1">
      <c r="M2563" s="186">
        <v>2556</v>
      </c>
    </row>
    <row r="2564" s="193" customFormat="1" ht="13.55" customHeight="1">
      <c r="M2564" s="186">
        <v>2557</v>
      </c>
    </row>
    <row r="2565" s="193" customFormat="1" ht="13.55" customHeight="1">
      <c r="M2565" s="186">
        <v>2558</v>
      </c>
    </row>
    <row r="2566" s="193" customFormat="1" ht="13.55" customHeight="1">
      <c r="M2566" s="186">
        <v>2559</v>
      </c>
    </row>
    <row r="2567" s="193" customFormat="1" ht="13.55" customHeight="1">
      <c r="M2567" s="186">
        <v>2560</v>
      </c>
    </row>
    <row r="2568" s="193" customFormat="1" ht="13.55" customHeight="1">
      <c r="M2568" s="186">
        <v>2561</v>
      </c>
    </row>
    <row r="2569" s="193" customFormat="1" ht="13.55" customHeight="1">
      <c r="M2569" s="186">
        <v>2562</v>
      </c>
    </row>
    <row r="2570" s="193" customFormat="1" ht="13.55" customHeight="1">
      <c r="M2570" s="186">
        <v>2563</v>
      </c>
    </row>
    <row r="2571" s="193" customFormat="1" ht="13.55" customHeight="1">
      <c r="M2571" s="186">
        <v>2564</v>
      </c>
    </row>
    <row r="2572" s="193" customFormat="1" ht="13.55" customHeight="1">
      <c r="M2572" s="186">
        <v>2565</v>
      </c>
    </row>
    <row r="2573" s="193" customFormat="1" ht="13.55" customHeight="1">
      <c r="M2573" s="186">
        <v>2566</v>
      </c>
    </row>
    <row r="2574" s="193" customFormat="1" ht="13.55" customHeight="1">
      <c r="M2574" s="186">
        <v>2567</v>
      </c>
    </row>
    <row r="2575" s="193" customFormat="1" ht="13.55" customHeight="1">
      <c r="M2575" s="186">
        <v>2568</v>
      </c>
    </row>
    <row r="2576" s="193" customFormat="1" ht="13.55" customHeight="1">
      <c r="M2576" s="186">
        <v>2569</v>
      </c>
    </row>
    <row r="2577" s="193" customFormat="1" ht="13.55" customHeight="1">
      <c r="M2577" s="186">
        <v>2570</v>
      </c>
    </row>
    <row r="2578" s="193" customFormat="1" ht="13.55" customHeight="1">
      <c r="M2578" s="186">
        <v>2571</v>
      </c>
    </row>
    <row r="2579" s="193" customFormat="1" ht="13.55" customHeight="1">
      <c r="M2579" s="186">
        <v>2572</v>
      </c>
    </row>
    <row r="2580" s="193" customFormat="1" ht="13.55" customHeight="1">
      <c r="M2580" s="186">
        <v>2573</v>
      </c>
    </row>
    <row r="2581" s="193" customFormat="1" ht="13.55" customHeight="1">
      <c r="M2581" s="186">
        <v>2574</v>
      </c>
    </row>
    <row r="2582" s="193" customFormat="1" ht="13.55" customHeight="1">
      <c r="M2582" s="186">
        <v>2575</v>
      </c>
    </row>
    <row r="2583" s="193" customFormat="1" ht="13.55" customHeight="1">
      <c r="M2583" s="186">
        <v>2576</v>
      </c>
    </row>
    <row r="2584" s="193" customFormat="1" ht="13.55" customHeight="1">
      <c r="M2584" s="186">
        <v>2577</v>
      </c>
    </row>
    <row r="2585" s="193" customFormat="1" ht="13.55" customHeight="1">
      <c r="M2585" s="186">
        <v>2578</v>
      </c>
    </row>
    <row r="2586" s="193" customFormat="1" ht="13.55" customHeight="1">
      <c r="M2586" s="186">
        <v>2579</v>
      </c>
    </row>
    <row r="2587" s="193" customFormat="1" ht="13.55" customHeight="1">
      <c r="M2587" s="186">
        <v>2580</v>
      </c>
    </row>
    <row r="2588" s="193" customFormat="1" ht="13.55" customHeight="1">
      <c r="M2588" s="186">
        <v>2581</v>
      </c>
    </row>
    <row r="2589" s="193" customFormat="1" ht="13.55" customHeight="1">
      <c r="M2589" s="186">
        <v>2582</v>
      </c>
    </row>
    <row r="2590" s="193" customFormat="1" ht="13.55" customHeight="1">
      <c r="M2590" s="186">
        <v>2583</v>
      </c>
    </row>
    <row r="2591" s="193" customFormat="1" ht="13.55" customHeight="1">
      <c r="M2591" s="186">
        <v>2584</v>
      </c>
    </row>
    <row r="2592" s="193" customFormat="1" ht="13.55" customHeight="1">
      <c r="M2592" s="186">
        <v>2585</v>
      </c>
    </row>
    <row r="2593" s="193" customFormat="1" ht="13.55" customHeight="1">
      <c r="M2593" s="186">
        <v>2586</v>
      </c>
    </row>
    <row r="2594" s="193" customFormat="1" ht="13.55" customHeight="1">
      <c r="M2594" s="186">
        <v>2587</v>
      </c>
    </row>
    <row r="2595" s="193" customFormat="1" ht="13.55" customHeight="1">
      <c r="M2595" s="186">
        <v>2588</v>
      </c>
    </row>
    <row r="2596" s="193" customFormat="1" ht="13.55" customHeight="1">
      <c r="M2596" s="186">
        <v>2589</v>
      </c>
    </row>
    <row r="2597" s="193" customFormat="1" ht="13.55" customHeight="1">
      <c r="M2597" s="186">
        <v>2590</v>
      </c>
    </row>
    <row r="2598" s="193" customFormat="1" ht="13.55" customHeight="1">
      <c r="M2598" s="186">
        <v>2591</v>
      </c>
    </row>
    <row r="2599" s="193" customFormat="1" ht="13.55" customHeight="1">
      <c r="M2599" s="186">
        <v>2592</v>
      </c>
    </row>
    <row r="2600" s="193" customFormat="1" ht="13.55" customHeight="1">
      <c r="M2600" s="186">
        <v>2593</v>
      </c>
    </row>
    <row r="2601" s="193" customFormat="1" ht="13.55" customHeight="1">
      <c r="M2601" s="186">
        <v>2594</v>
      </c>
    </row>
    <row r="2602" s="193" customFormat="1" ht="13.55" customHeight="1">
      <c r="M2602" s="186">
        <v>2595</v>
      </c>
    </row>
    <row r="2603" s="193" customFormat="1" ht="13.55" customHeight="1">
      <c r="M2603" s="186">
        <v>2596</v>
      </c>
    </row>
    <row r="2604" s="193" customFormat="1" ht="13.55" customHeight="1">
      <c r="M2604" s="186">
        <v>2597</v>
      </c>
    </row>
    <row r="2605" s="193" customFormat="1" ht="13.55" customHeight="1">
      <c r="M2605" s="186">
        <v>2598</v>
      </c>
    </row>
    <row r="2606" s="193" customFormat="1" ht="13.55" customHeight="1">
      <c r="M2606" s="186">
        <v>2599</v>
      </c>
    </row>
    <row r="2607" s="193" customFormat="1" ht="13.55" customHeight="1">
      <c r="M2607" s="186">
        <v>2600</v>
      </c>
    </row>
    <row r="2608" s="193" customFormat="1" ht="13.55" customHeight="1">
      <c r="M2608" s="186">
        <v>2601</v>
      </c>
    </row>
    <row r="2609" s="193" customFormat="1" ht="13.55" customHeight="1">
      <c r="M2609" s="186">
        <v>2602</v>
      </c>
    </row>
    <row r="2610" s="193" customFormat="1" ht="13.55" customHeight="1">
      <c r="M2610" s="186">
        <v>2603</v>
      </c>
    </row>
    <row r="2611" s="193" customFormat="1" ht="13.55" customHeight="1">
      <c r="M2611" s="186">
        <v>2604</v>
      </c>
    </row>
    <row r="2612" s="193" customFormat="1" ht="13.55" customHeight="1">
      <c r="M2612" s="186">
        <v>2605</v>
      </c>
    </row>
    <row r="2613" s="193" customFormat="1" ht="13.55" customHeight="1">
      <c r="M2613" s="186">
        <v>2606</v>
      </c>
    </row>
    <row r="2614" s="193" customFormat="1" ht="13.55" customHeight="1">
      <c r="M2614" s="186">
        <v>2607</v>
      </c>
    </row>
    <row r="2615" s="193" customFormat="1" ht="13.55" customHeight="1">
      <c r="M2615" s="186">
        <v>2608</v>
      </c>
    </row>
    <row r="2616" s="193" customFormat="1" ht="13.55" customHeight="1">
      <c r="M2616" s="186">
        <v>2609</v>
      </c>
    </row>
    <row r="2617" s="193" customFormat="1" ht="13.55" customHeight="1">
      <c r="M2617" s="186">
        <v>2610</v>
      </c>
    </row>
    <row r="2618" s="193" customFormat="1" ht="13.55" customHeight="1">
      <c r="M2618" s="186">
        <v>2611</v>
      </c>
    </row>
    <row r="2619" s="193" customFormat="1" ht="13.55" customHeight="1">
      <c r="M2619" s="186">
        <v>2612</v>
      </c>
    </row>
    <row r="2620" s="193" customFormat="1" ht="13.55" customHeight="1">
      <c r="M2620" s="186">
        <v>2613</v>
      </c>
    </row>
    <row r="2621" s="193" customFormat="1" ht="13.55" customHeight="1">
      <c r="M2621" s="186">
        <v>2614</v>
      </c>
    </row>
    <row r="2622" s="193" customFormat="1" ht="13.55" customHeight="1">
      <c r="M2622" s="186">
        <v>2615</v>
      </c>
    </row>
    <row r="2623" s="193" customFormat="1" ht="13.55" customHeight="1">
      <c r="M2623" s="186">
        <v>2616</v>
      </c>
    </row>
    <row r="2624" s="193" customFormat="1" ht="13.55" customHeight="1">
      <c r="M2624" s="186">
        <v>2617</v>
      </c>
    </row>
    <row r="2625" s="193" customFormat="1" ht="13.55" customHeight="1">
      <c r="M2625" s="186">
        <v>2618</v>
      </c>
    </row>
    <row r="2626" s="193" customFormat="1" ht="13.55" customHeight="1">
      <c r="M2626" s="186">
        <v>2619</v>
      </c>
    </row>
    <row r="2627" s="193" customFormat="1" ht="13.55" customHeight="1">
      <c r="M2627" s="186">
        <v>2620</v>
      </c>
    </row>
    <row r="2628" s="193" customFormat="1" ht="13.55" customHeight="1">
      <c r="M2628" s="186">
        <v>2621</v>
      </c>
    </row>
    <row r="2629" s="193" customFormat="1" ht="13.55" customHeight="1">
      <c r="M2629" s="186">
        <v>2622</v>
      </c>
    </row>
    <row r="2630" s="193" customFormat="1" ht="13.55" customHeight="1">
      <c r="M2630" s="186">
        <v>2623</v>
      </c>
    </row>
    <row r="2631" s="193" customFormat="1" ht="13.55" customHeight="1">
      <c r="M2631" s="186">
        <v>2624</v>
      </c>
    </row>
    <row r="2632" s="193" customFormat="1" ht="13.55" customHeight="1">
      <c r="M2632" s="186">
        <v>2625</v>
      </c>
    </row>
    <row r="2633" s="193" customFormat="1" ht="13.55" customHeight="1">
      <c r="M2633" s="186">
        <v>2626</v>
      </c>
    </row>
    <row r="2634" s="193" customFormat="1" ht="13.55" customHeight="1">
      <c r="M2634" s="186">
        <v>2627</v>
      </c>
    </row>
    <row r="2635" s="193" customFormat="1" ht="13.55" customHeight="1">
      <c r="M2635" s="186">
        <v>2628</v>
      </c>
    </row>
    <row r="2636" s="193" customFormat="1" ht="13.55" customHeight="1">
      <c r="M2636" s="186">
        <v>2629</v>
      </c>
    </row>
    <row r="2637" s="193" customFormat="1" ht="13.55" customHeight="1">
      <c r="M2637" s="186">
        <v>2630</v>
      </c>
    </row>
    <row r="2638" s="193" customFormat="1" ht="13.55" customHeight="1">
      <c r="M2638" s="186">
        <v>2631</v>
      </c>
    </row>
    <row r="2639" s="193" customFormat="1" ht="13.55" customHeight="1">
      <c r="M2639" s="186">
        <v>2632</v>
      </c>
    </row>
    <row r="2640" s="193" customFormat="1" ht="13.55" customHeight="1">
      <c r="M2640" s="186">
        <v>2633</v>
      </c>
    </row>
    <row r="2641" s="193" customFormat="1" ht="13.55" customHeight="1">
      <c r="M2641" s="186">
        <v>2634</v>
      </c>
    </row>
    <row r="2642" s="193" customFormat="1" ht="13.55" customHeight="1">
      <c r="M2642" s="186">
        <v>2635</v>
      </c>
    </row>
    <row r="2643" s="193" customFormat="1" ht="13.55" customHeight="1">
      <c r="M2643" s="186">
        <v>2636</v>
      </c>
    </row>
    <row r="2644" s="193" customFormat="1" ht="13.55" customHeight="1">
      <c r="M2644" s="186">
        <v>2637</v>
      </c>
    </row>
    <row r="2645" s="193" customFormat="1" ht="13.55" customHeight="1">
      <c r="M2645" s="186">
        <v>2638</v>
      </c>
    </row>
    <row r="2646" s="193" customFormat="1" ht="13.55" customHeight="1">
      <c r="M2646" s="186">
        <v>2639</v>
      </c>
    </row>
    <row r="2647" s="193" customFormat="1" ht="13.55" customHeight="1">
      <c r="M2647" s="186">
        <v>2640</v>
      </c>
    </row>
    <row r="2648" s="193" customFormat="1" ht="13.55" customHeight="1">
      <c r="M2648" s="186">
        <v>2641</v>
      </c>
    </row>
    <row r="2649" s="193" customFormat="1" ht="13.55" customHeight="1">
      <c r="M2649" s="186">
        <v>2642</v>
      </c>
    </row>
    <row r="2650" s="193" customFormat="1" ht="13.55" customHeight="1">
      <c r="M2650" s="186">
        <v>2643</v>
      </c>
    </row>
    <row r="2651" s="193" customFormat="1" ht="13.55" customHeight="1">
      <c r="M2651" s="186">
        <v>2644</v>
      </c>
    </row>
    <row r="2652" s="193" customFormat="1" ht="13.55" customHeight="1">
      <c r="M2652" s="186">
        <v>2645</v>
      </c>
    </row>
    <row r="2653" s="193" customFormat="1" ht="13.55" customHeight="1">
      <c r="M2653" s="186">
        <v>2646</v>
      </c>
    </row>
    <row r="2654" s="193" customFormat="1" ht="13.55" customHeight="1">
      <c r="M2654" s="186">
        <v>2647</v>
      </c>
    </row>
    <row r="2655" s="193" customFormat="1" ht="13.55" customHeight="1">
      <c r="M2655" s="186">
        <v>2648</v>
      </c>
    </row>
    <row r="2656" s="193" customFormat="1" ht="13.55" customHeight="1">
      <c r="M2656" s="186">
        <v>2649</v>
      </c>
    </row>
    <row r="2657" s="193" customFormat="1" ht="13.55" customHeight="1">
      <c r="M2657" s="186">
        <v>2650</v>
      </c>
    </row>
    <row r="2658" s="193" customFormat="1" ht="13.55" customHeight="1">
      <c r="M2658" s="186">
        <v>2651</v>
      </c>
    </row>
    <row r="2659" s="193" customFormat="1" ht="13.55" customHeight="1">
      <c r="M2659" s="186">
        <v>2652</v>
      </c>
    </row>
    <row r="2660" s="193" customFormat="1" ht="13.55" customHeight="1">
      <c r="M2660" s="186">
        <v>2653</v>
      </c>
    </row>
    <row r="2661" s="193" customFormat="1" ht="13.55" customHeight="1">
      <c r="M2661" s="186">
        <v>2654</v>
      </c>
    </row>
    <row r="2662" s="193" customFormat="1" ht="13.55" customHeight="1">
      <c r="M2662" s="186">
        <v>2655</v>
      </c>
    </row>
    <row r="2663" s="193" customFormat="1" ht="13.55" customHeight="1">
      <c r="M2663" s="186">
        <v>2656</v>
      </c>
    </row>
    <row r="2664" s="193" customFormat="1" ht="13.55" customHeight="1">
      <c r="M2664" s="186">
        <v>2657</v>
      </c>
    </row>
    <row r="2665" s="193" customFormat="1" ht="13.55" customHeight="1">
      <c r="M2665" s="186">
        <v>2658</v>
      </c>
    </row>
    <row r="2666" s="193" customFormat="1" ht="13.55" customHeight="1">
      <c r="M2666" s="186">
        <v>2659</v>
      </c>
    </row>
    <row r="2667" s="193" customFormat="1" ht="13.55" customHeight="1">
      <c r="M2667" s="186">
        <v>2660</v>
      </c>
    </row>
    <row r="2668" s="193" customFormat="1" ht="13.55" customHeight="1">
      <c r="M2668" s="186">
        <v>2661</v>
      </c>
    </row>
    <row r="2669" s="193" customFormat="1" ht="13.55" customHeight="1">
      <c r="M2669" s="186">
        <v>2662</v>
      </c>
    </row>
    <row r="2670" s="193" customFormat="1" ht="13.55" customHeight="1">
      <c r="M2670" s="186">
        <v>2663</v>
      </c>
    </row>
    <row r="2671" s="193" customFormat="1" ht="13.55" customHeight="1">
      <c r="M2671" s="186">
        <v>2664</v>
      </c>
    </row>
    <row r="2672" s="193" customFormat="1" ht="13.55" customHeight="1">
      <c r="M2672" s="186">
        <v>2665</v>
      </c>
    </row>
    <row r="2673" s="193" customFormat="1" ht="13.55" customHeight="1">
      <c r="M2673" s="186">
        <v>2666</v>
      </c>
    </row>
    <row r="2674" s="193" customFormat="1" ht="13.55" customHeight="1">
      <c r="M2674" s="186">
        <v>2667</v>
      </c>
    </row>
    <row r="2675" s="193" customFormat="1" ht="13.55" customHeight="1">
      <c r="M2675" s="186">
        <v>2668</v>
      </c>
    </row>
    <row r="2676" s="193" customFormat="1" ht="13.55" customHeight="1">
      <c r="M2676" s="186">
        <v>2669</v>
      </c>
    </row>
    <row r="2677" s="193" customFormat="1" ht="13.55" customHeight="1">
      <c r="M2677" s="186">
        <v>2670</v>
      </c>
    </row>
    <row r="2678" s="193" customFormat="1" ht="13.55" customHeight="1">
      <c r="M2678" s="186">
        <v>2671</v>
      </c>
    </row>
    <row r="2679" s="193" customFormat="1" ht="13.55" customHeight="1">
      <c r="M2679" s="186">
        <v>2672</v>
      </c>
    </row>
    <row r="2680" s="193" customFormat="1" ht="13.55" customHeight="1">
      <c r="M2680" s="186">
        <v>2673</v>
      </c>
    </row>
    <row r="2681" s="193" customFormat="1" ht="13.55" customHeight="1">
      <c r="M2681" s="186">
        <v>2674</v>
      </c>
    </row>
    <row r="2682" s="193" customFormat="1" ht="13.55" customHeight="1">
      <c r="M2682" s="186">
        <v>2675</v>
      </c>
    </row>
    <row r="2683" s="193" customFormat="1" ht="13.55" customHeight="1">
      <c r="M2683" s="186">
        <v>2676</v>
      </c>
    </row>
    <row r="2684" s="193" customFormat="1" ht="13.55" customHeight="1">
      <c r="M2684" s="186">
        <v>2677</v>
      </c>
    </row>
    <row r="2685" s="193" customFormat="1" ht="13.55" customHeight="1">
      <c r="M2685" s="186">
        <v>2678</v>
      </c>
    </row>
    <row r="2686" s="193" customFormat="1" ht="13.55" customHeight="1">
      <c r="M2686" s="186">
        <v>2679</v>
      </c>
    </row>
    <row r="2687" s="193" customFormat="1" ht="13.55" customHeight="1">
      <c r="M2687" s="186">
        <v>2680</v>
      </c>
    </row>
    <row r="2688" s="193" customFormat="1" ht="13.55" customHeight="1">
      <c r="M2688" s="186">
        <v>2681</v>
      </c>
    </row>
    <row r="2689" s="193" customFormat="1" ht="13.55" customHeight="1">
      <c r="M2689" s="186">
        <v>2682</v>
      </c>
    </row>
    <row r="2690" s="193" customFormat="1" ht="13.55" customHeight="1">
      <c r="M2690" s="186">
        <v>2683</v>
      </c>
    </row>
    <row r="2691" s="193" customFormat="1" ht="13.55" customHeight="1">
      <c r="M2691" s="186">
        <v>2684</v>
      </c>
    </row>
    <row r="2692" s="193" customFormat="1" ht="13.55" customHeight="1">
      <c r="M2692" s="186">
        <v>2685</v>
      </c>
    </row>
    <row r="2693" s="193" customFormat="1" ht="13.55" customHeight="1">
      <c r="M2693" s="186">
        <v>2686</v>
      </c>
    </row>
    <row r="2694" s="193" customFormat="1" ht="13.55" customHeight="1">
      <c r="M2694" s="186">
        <v>2687</v>
      </c>
    </row>
    <row r="2695" s="193" customFormat="1" ht="13.55" customHeight="1">
      <c r="M2695" s="186">
        <v>2688</v>
      </c>
    </row>
    <row r="2696" s="193" customFormat="1" ht="13.55" customHeight="1">
      <c r="M2696" s="186">
        <v>2689</v>
      </c>
    </row>
    <row r="2697" s="193" customFormat="1" ht="13.55" customHeight="1">
      <c r="M2697" s="186">
        <v>2690</v>
      </c>
    </row>
    <row r="2698" s="193" customFormat="1" ht="13.55" customHeight="1">
      <c r="M2698" s="186">
        <v>2691</v>
      </c>
    </row>
    <row r="2699" s="193" customFormat="1" ht="13.55" customHeight="1">
      <c r="M2699" s="186">
        <v>2692</v>
      </c>
    </row>
    <row r="2700" s="193" customFormat="1" ht="13.55" customHeight="1">
      <c r="M2700" s="186">
        <v>2693</v>
      </c>
    </row>
    <row r="2701" s="193" customFormat="1" ht="13.55" customHeight="1">
      <c r="M2701" s="186">
        <v>2694</v>
      </c>
    </row>
    <row r="2702" s="193" customFormat="1" ht="13.55" customHeight="1">
      <c r="M2702" s="186">
        <v>2695</v>
      </c>
    </row>
    <row r="2703" s="193" customFormat="1" ht="13.55" customHeight="1">
      <c r="M2703" s="186">
        <v>2696</v>
      </c>
    </row>
    <row r="2704" s="193" customFormat="1" ht="13.55" customHeight="1">
      <c r="M2704" s="186">
        <v>2697</v>
      </c>
    </row>
    <row r="2705" s="193" customFormat="1" ht="13.55" customHeight="1">
      <c r="M2705" s="186">
        <v>2698</v>
      </c>
    </row>
    <row r="2706" s="193" customFormat="1" ht="13.55" customHeight="1">
      <c r="M2706" s="186">
        <v>2699</v>
      </c>
    </row>
    <row r="2707" s="193" customFormat="1" ht="13.55" customHeight="1">
      <c r="M2707" s="186">
        <v>2700</v>
      </c>
    </row>
    <row r="2708" s="193" customFormat="1" ht="13.55" customHeight="1">
      <c r="M2708" s="186">
        <v>2701</v>
      </c>
    </row>
    <row r="2709" s="193" customFormat="1" ht="13.55" customHeight="1">
      <c r="M2709" s="186">
        <v>2702</v>
      </c>
    </row>
    <row r="2710" s="193" customFormat="1" ht="13.55" customHeight="1">
      <c r="M2710" s="186">
        <v>2703</v>
      </c>
    </row>
    <row r="2711" s="193" customFormat="1" ht="13.55" customHeight="1">
      <c r="M2711" s="186">
        <v>2704</v>
      </c>
    </row>
    <row r="2712" s="193" customFormat="1" ht="13.55" customHeight="1">
      <c r="M2712" s="186">
        <v>2705</v>
      </c>
    </row>
    <row r="2713" s="193" customFormat="1" ht="13.55" customHeight="1">
      <c r="M2713" s="186">
        <v>2706</v>
      </c>
    </row>
    <row r="2714" s="193" customFormat="1" ht="13.55" customHeight="1">
      <c r="M2714" s="186">
        <v>2707</v>
      </c>
    </row>
    <row r="2715" s="193" customFormat="1" ht="13.55" customHeight="1">
      <c r="M2715" s="186">
        <v>2708</v>
      </c>
    </row>
    <row r="2716" s="193" customFormat="1" ht="13.55" customHeight="1">
      <c r="M2716" s="186">
        <v>2709</v>
      </c>
    </row>
    <row r="2717" s="193" customFormat="1" ht="13.55" customHeight="1">
      <c r="M2717" s="186">
        <v>2710</v>
      </c>
    </row>
    <row r="2718" s="193" customFormat="1" ht="13.55" customHeight="1">
      <c r="M2718" s="186">
        <v>2711</v>
      </c>
    </row>
    <row r="2719" s="193" customFormat="1" ht="13.55" customHeight="1">
      <c r="M2719" s="186">
        <v>2712</v>
      </c>
    </row>
    <row r="2720" s="193" customFormat="1" ht="13.55" customHeight="1">
      <c r="M2720" s="186">
        <v>2713</v>
      </c>
    </row>
    <row r="2721" s="193" customFormat="1" ht="13.55" customHeight="1">
      <c r="M2721" s="186">
        <v>2714</v>
      </c>
    </row>
    <row r="2722" s="193" customFormat="1" ht="13.55" customHeight="1">
      <c r="M2722" s="186">
        <v>2715</v>
      </c>
    </row>
    <row r="2723" s="193" customFormat="1" ht="13.55" customHeight="1">
      <c r="M2723" s="186">
        <v>2716</v>
      </c>
    </row>
    <row r="2724" s="193" customFormat="1" ht="13.55" customHeight="1">
      <c r="M2724" s="186">
        <v>2717</v>
      </c>
    </row>
    <row r="2725" s="193" customFormat="1" ht="13.55" customHeight="1">
      <c r="M2725" s="186">
        <v>2718</v>
      </c>
    </row>
    <row r="2726" s="193" customFormat="1" ht="13.55" customHeight="1">
      <c r="M2726" s="186">
        <v>2719</v>
      </c>
    </row>
    <row r="2727" s="193" customFormat="1" ht="13.55" customHeight="1">
      <c r="M2727" s="186">
        <v>2720</v>
      </c>
    </row>
    <row r="2728" s="193" customFormat="1" ht="13.55" customHeight="1">
      <c r="M2728" s="186">
        <v>2721</v>
      </c>
    </row>
    <row r="2729" s="193" customFormat="1" ht="13.55" customHeight="1">
      <c r="M2729" s="186">
        <v>2722</v>
      </c>
    </row>
    <row r="2730" s="193" customFormat="1" ht="13.55" customHeight="1">
      <c r="M2730" s="186">
        <v>2723</v>
      </c>
    </row>
    <row r="2731" s="193" customFormat="1" ht="13.55" customHeight="1">
      <c r="M2731" s="186">
        <v>2724</v>
      </c>
    </row>
    <row r="2732" s="193" customFormat="1" ht="13.55" customHeight="1">
      <c r="M2732" s="186">
        <v>2725</v>
      </c>
    </row>
    <row r="2733" s="193" customFormat="1" ht="13.55" customHeight="1">
      <c r="M2733" s="186">
        <v>2726</v>
      </c>
    </row>
    <row r="2734" s="193" customFormat="1" ht="13.55" customHeight="1">
      <c r="M2734" s="186">
        <v>2727</v>
      </c>
    </row>
    <row r="2735" s="193" customFormat="1" ht="13.55" customHeight="1">
      <c r="M2735" s="186">
        <v>2728</v>
      </c>
    </row>
    <row r="2736" s="193" customFormat="1" ht="13.55" customHeight="1">
      <c r="M2736" s="186">
        <v>2729</v>
      </c>
    </row>
    <row r="2737" s="193" customFormat="1" ht="13.55" customHeight="1">
      <c r="M2737" s="186">
        <v>2730</v>
      </c>
    </row>
    <row r="2738" s="193" customFormat="1" ht="13.55" customHeight="1">
      <c r="M2738" s="186">
        <v>2731</v>
      </c>
    </row>
    <row r="2739" s="193" customFormat="1" ht="13.55" customHeight="1">
      <c r="M2739" s="186">
        <v>2732</v>
      </c>
    </row>
    <row r="2740" s="193" customFormat="1" ht="13.55" customHeight="1">
      <c r="M2740" s="186">
        <v>2733</v>
      </c>
    </row>
    <row r="2741" s="193" customFormat="1" ht="13.55" customHeight="1">
      <c r="M2741" s="186">
        <v>2734</v>
      </c>
    </row>
    <row r="2742" s="193" customFormat="1" ht="13.55" customHeight="1">
      <c r="M2742" s="186">
        <v>2735</v>
      </c>
    </row>
    <row r="2743" s="193" customFormat="1" ht="13.55" customHeight="1">
      <c r="M2743" s="186">
        <v>2736</v>
      </c>
    </row>
    <row r="2744" s="193" customFormat="1" ht="13.55" customHeight="1">
      <c r="M2744" s="186">
        <v>2737</v>
      </c>
    </row>
    <row r="2745" s="193" customFormat="1" ht="13.55" customHeight="1">
      <c r="M2745" s="186">
        <v>2738</v>
      </c>
    </row>
    <row r="2746" s="193" customFormat="1" ht="13.55" customHeight="1">
      <c r="M2746" s="186">
        <v>2739</v>
      </c>
    </row>
    <row r="2747" s="193" customFormat="1" ht="13.55" customHeight="1">
      <c r="M2747" s="186">
        <v>2740</v>
      </c>
    </row>
    <row r="2748" s="193" customFormat="1" ht="13.55" customHeight="1">
      <c r="M2748" s="186">
        <v>2741</v>
      </c>
    </row>
    <row r="2749" s="193" customFormat="1" ht="13.55" customHeight="1">
      <c r="M2749" s="186">
        <v>2742</v>
      </c>
    </row>
    <row r="2750" s="193" customFormat="1" ht="13.55" customHeight="1">
      <c r="M2750" s="186">
        <v>2743</v>
      </c>
    </row>
    <row r="2751" s="193" customFormat="1" ht="13.55" customHeight="1">
      <c r="M2751" s="186">
        <v>2744</v>
      </c>
    </row>
    <row r="2752" s="193" customFormat="1" ht="13.55" customHeight="1">
      <c r="M2752" s="186">
        <v>2745</v>
      </c>
    </row>
    <row r="2753" s="193" customFormat="1" ht="13.55" customHeight="1">
      <c r="M2753" s="186">
        <v>2746</v>
      </c>
    </row>
    <row r="2754" s="193" customFormat="1" ht="13.55" customHeight="1">
      <c r="M2754" s="186">
        <v>2747</v>
      </c>
    </row>
    <row r="2755" s="193" customFormat="1" ht="13.55" customHeight="1">
      <c r="M2755" s="186">
        <v>2748</v>
      </c>
    </row>
    <row r="2756" s="193" customFormat="1" ht="13.55" customHeight="1">
      <c r="M2756" s="186">
        <v>2749</v>
      </c>
    </row>
    <row r="2757" s="193" customFormat="1" ht="13.55" customHeight="1">
      <c r="M2757" s="186">
        <v>2750</v>
      </c>
    </row>
    <row r="2758" s="193" customFormat="1" ht="13.55" customHeight="1">
      <c r="M2758" s="186">
        <v>2751</v>
      </c>
    </row>
    <row r="2759" s="193" customFormat="1" ht="13.55" customHeight="1">
      <c r="M2759" s="186">
        <v>2752</v>
      </c>
    </row>
    <row r="2760" s="193" customFormat="1" ht="13.55" customHeight="1">
      <c r="M2760" s="186">
        <v>2753</v>
      </c>
    </row>
    <row r="2761" s="193" customFormat="1" ht="13.55" customHeight="1">
      <c r="M2761" s="186">
        <v>2754</v>
      </c>
    </row>
    <row r="2762" s="193" customFormat="1" ht="13.55" customHeight="1">
      <c r="M2762" s="186">
        <v>2755</v>
      </c>
    </row>
    <row r="2763" s="193" customFormat="1" ht="13.55" customHeight="1">
      <c r="M2763" s="186">
        <v>2756</v>
      </c>
    </row>
    <row r="2764" s="193" customFormat="1" ht="13.55" customHeight="1">
      <c r="M2764" s="186">
        <v>2757</v>
      </c>
    </row>
    <row r="2765" s="193" customFormat="1" ht="13.55" customHeight="1">
      <c r="M2765" s="186">
        <v>2758</v>
      </c>
    </row>
    <row r="2766" s="193" customFormat="1" ht="13.55" customHeight="1">
      <c r="M2766" s="186">
        <v>2759</v>
      </c>
    </row>
    <row r="2767" s="193" customFormat="1" ht="13.55" customHeight="1">
      <c r="M2767" s="186">
        <v>2760</v>
      </c>
    </row>
    <row r="2768" s="193" customFormat="1" ht="13.55" customHeight="1">
      <c r="M2768" s="186">
        <v>2761</v>
      </c>
    </row>
    <row r="2769" s="193" customFormat="1" ht="13.55" customHeight="1">
      <c r="M2769" s="186">
        <v>2762</v>
      </c>
    </row>
    <row r="2770" s="193" customFormat="1" ht="13.55" customHeight="1">
      <c r="M2770" s="186">
        <v>2763</v>
      </c>
    </row>
    <row r="2771" s="193" customFormat="1" ht="13.55" customHeight="1">
      <c r="M2771" s="186">
        <v>2764</v>
      </c>
    </row>
    <row r="2772" s="193" customFormat="1" ht="13.55" customHeight="1">
      <c r="M2772" s="186">
        <v>2765</v>
      </c>
    </row>
    <row r="2773" s="193" customFormat="1" ht="13.55" customHeight="1">
      <c r="M2773" s="186">
        <v>2766</v>
      </c>
    </row>
    <row r="2774" s="193" customFormat="1" ht="13.55" customHeight="1">
      <c r="M2774" s="186">
        <v>2767</v>
      </c>
    </row>
    <row r="2775" s="193" customFormat="1" ht="13.55" customHeight="1">
      <c r="M2775" s="186">
        <v>2768</v>
      </c>
    </row>
    <row r="2776" s="193" customFormat="1" ht="13.55" customHeight="1">
      <c r="M2776" s="186">
        <v>2769</v>
      </c>
    </row>
    <row r="2777" s="193" customFormat="1" ht="13.55" customHeight="1">
      <c r="M2777" s="186">
        <v>2770</v>
      </c>
    </row>
    <row r="2778" s="193" customFormat="1" ht="13.55" customHeight="1">
      <c r="M2778" s="186">
        <v>2771</v>
      </c>
    </row>
    <row r="2779" s="193" customFormat="1" ht="13.55" customHeight="1">
      <c r="M2779" s="186">
        <v>2772</v>
      </c>
    </row>
    <row r="2780" s="193" customFormat="1" ht="13.55" customHeight="1">
      <c r="M2780" s="186">
        <v>2773</v>
      </c>
    </row>
    <row r="2781" s="193" customFormat="1" ht="13.55" customHeight="1">
      <c r="M2781" s="186">
        <v>2774</v>
      </c>
    </row>
    <row r="2782" s="193" customFormat="1" ht="13.55" customHeight="1">
      <c r="M2782" s="186">
        <v>2775</v>
      </c>
    </row>
    <row r="2783" s="193" customFormat="1" ht="13.55" customHeight="1">
      <c r="M2783" s="186">
        <v>2776</v>
      </c>
    </row>
    <row r="2784" s="193" customFormat="1" ht="13.55" customHeight="1">
      <c r="M2784" s="186">
        <v>2777</v>
      </c>
    </row>
    <row r="2785" s="193" customFormat="1" ht="13.55" customHeight="1">
      <c r="M2785" s="186">
        <v>2778</v>
      </c>
    </row>
    <row r="2786" s="193" customFormat="1" ht="13.55" customHeight="1">
      <c r="M2786" s="186">
        <v>2779</v>
      </c>
    </row>
    <row r="2787" s="193" customFormat="1" ht="13.55" customHeight="1">
      <c r="M2787" s="186">
        <v>2780</v>
      </c>
    </row>
    <row r="2788" s="193" customFormat="1" ht="13.55" customHeight="1">
      <c r="M2788" s="186">
        <v>2781</v>
      </c>
    </row>
    <row r="2789" s="193" customFormat="1" ht="13.55" customHeight="1">
      <c r="M2789" s="186">
        <v>2782</v>
      </c>
    </row>
    <row r="2790" s="193" customFormat="1" ht="13.55" customHeight="1">
      <c r="M2790" s="186">
        <v>2783</v>
      </c>
    </row>
    <row r="2791" s="193" customFormat="1" ht="13.55" customHeight="1">
      <c r="M2791" s="186">
        <v>2784</v>
      </c>
    </row>
    <row r="2792" s="193" customFormat="1" ht="13.55" customHeight="1">
      <c r="M2792" s="186">
        <v>2785</v>
      </c>
    </row>
    <row r="2793" s="193" customFormat="1" ht="13.55" customHeight="1">
      <c r="M2793" s="186">
        <v>2786</v>
      </c>
    </row>
    <row r="2794" s="193" customFormat="1" ht="13.55" customHeight="1">
      <c r="M2794" s="186">
        <v>2787</v>
      </c>
    </row>
    <row r="2795" s="193" customFormat="1" ht="13.55" customHeight="1">
      <c r="M2795" s="186">
        <v>2788</v>
      </c>
    </row>
    <row r="2796" s="193" customFormat="1" ht="13.55" customHeight="1">
      <c r="M2796" s="186">
        <v>2789</v>
      </c>
    </row>
    <row r="2797" s="193" customFormat="1" ht="13.55" customHeight="1">
      <c r="M2797" s="186">
        <v>2790</v>
      </c>
    </row>
    <row r="2798" s="193" customFormat="1" ht="13.55" customHeight="1">
      <c r="M2798" s="186">
        <v>2791</v>
      </c>
    </row>
    <row r="2799" s="193" customFormat="1" ht="13.55" customHeight="1">
      <c r="M2799" s="186">
        <v>2792</v>
      </c>
    </row>
    <row r="2800" s="193" customFormat="1" ht="13.55" customHeight="1">
      <c r="M2800" s="186">
        <v>2793</v>
      </c>
    </row>
    <row r="2801" s="193" customFormat="1" ht="13.55" customHeight="1">
      <c r="M2801" s="186">
        <v>2794</v>
      </c>
    </row>
    <row r="2802" s="193" customFormat="1" ht="13.55" customHeight="1">
      <c r="M2802" s="186">
        <v>2795</v>
      </c>
    </row>
    <row r="2803" s="193" customFormat="1" ht="13.55" customHeight="1">
      <c r="M2803" s="186">
        <v>2796</v>
      </c>
    </row>
    <row r="2804" s="193" customFormat="1" ht="13.55" customHeight="1">
      <c r="M2804" s="186">
        <v>2797</v>
      </c>
    </row>
    <row r="2805" s="193" customFormat="1" ht="13.55" customHeight="1">
      <c r="M2805" s="186">
        <v>2798</v>
      </c>
    </row>
    <row r="2806" s="193" customFormat="1" ht="13.55" customHeight="1">
      <c r="M2806" s="186">
        <v>2799</v>
      </c>
    </row>
    <row r="2807" s="193" customFormat="1" ht="13.55" customHeight="1">
      <c r="M2807" s="186">
        <v>2800</v>
      </c>
    </row>
    <row r="2808" s="193" customFormat="1" ht="13.55" customHeight="1">
      <c r="M2808" s="186">
        <v>2801</v>
      </c>
    </row>
    <row r="2809" s="193" customFormat="1" ht="13.55" customHeight="1">
      <c r="M2809" s="186">
        <v>2802</v>
      </c>
    </row>
    <row r="2810" s="193" customFormat="1" ht="13.55" customHeight="1">
      <c r="M2810" s="186">
        <v>2803</v>
      </c>
    </row>
    <row r="2811" s="193" customFormat="1" ht="13.55" customHeight="1">
      <c r="M2811" s="186">
        <v>2804</v>
      </c>
    </row>
    <row r="2812" s="193" customFormat="1" ht="13.55" customHeight="1">
      <c r="M2812" s="186">
        <v>2805</v>
      </c>
    </row>
    <row r="2813" s="193" customFormat="1" ht="13.55" customHeight="1">
      <c r="M2813" s="186">
        <v>2806</v>
      </c>
    </row>
    <row r="2814" s="193" customFormat="1" ht="13.55" customHeight="1">
      <c r="M2814" s="186">
        <v>2807</v>
      </c>
    </row>
    <row r="2815" s="193" customFormat="1" ht="13.55" customHeight="1">
      <c r="M2815" s="186">
        <v>2808</v>
      </c>
    </row>
    <row r="2816" s="193" customFormat="1" ht="13.55" customHeight="1">
      <c r="M2816" s="186">
        <v>2809</v>
      </c>
    </row>
    <row r="2817" s="193" customFormat="1" ht="13.55" customHeight="1">
      <c r="M2817" s="186">
        <v>2810</v>
      </c>
    </row>
    <row r="2818" s="193" customFormat="1" ht="13.55" customHeight="1">
      <c r="M2818" s="186">
        <v>2811</v>
      </c>
    </row>
    <row r="2819" s="193" customFormat="1" ht="13.55" customHeight="1">
      <c r="M2819" s="186">
        <v>2812</v>
      </c>
    </row>
    <row r="2820" s="193" customFormat="1" ht="13.55" customHeight="1">
      <c r="M2820" s="186">
        <v>2813</v>
      </c>
    </row>
    <row r="2821" s="193" customFormat="1" ht="13.55" customHeight="1">
      <c r="M2821" s="186">
        <v>2814</v>
      </c>
    </row>
    <row r="2822" s="193" customFormat="1" ht="13.55" customHeight="1">
      <c r="M2822" s="186">
        <v>2815</v>
      </c>
    </row>
    <row r="2823" s="193" customFormat="1" ht="13.55" customHeight="1">
      <c r="M2823" s="186">
        <v>2816</v>
      </c>
    </row>
    <row r="2824" s="193" customFormat="1" ht="13.55" customHeight="1">
      <c r="M2824" s="186">
        <v>2817</v>
      </c>
    </row>
    <row r="2825" s="193" customFormat="1" ht="13.55" customHeight="1">
      <c r="M2825" s="186">
        <v>2818</v>
      </c>
    </row>
    <row r="2826" s="193" customFormat="1" ht="13.55" customHeight="1">
      <c r="M2826" s="186">
        <v>2819</v>
      </c>
    </row>
    <row r="2827" s="193" customFormat="1" ht="13.55" customHeight="1">
      <c r="M2827" s="186">
        <v>2820</v>
      </c>
    </row>
    <row r="2828" s="193" customFormat="1" ht="13.55" customHeight="1">
      <c r="M2828" s="186">
        <v>2821</v>
      </c>
    </row>
    <row r="2829" s="193" customFormat="1" ht="13.55" customHeight="1">
      <c r="M2829" s="186">
        <v>2822</v>
      </c>
    </row>
    <row r="2830" s="193" customFormat="1" ht="13.55" customHeight="1">
      <c r="M2830" s="186">
        <v>2823</v>
      </c>
    </row>
    <row r="2831" s="193" customFormat="1" ht="13.55" customHeight="1">
      <c r="M2831" s="186">
        <v>2824</v>
      </c>
    </row>
    <row r="2832" s="193" customFormat="1" ht="13.55" customHeight="1">
      <c r="M2832" s="186">
        <v>2825</v>
      </c>
    </row>
    <row r="2833" s="193" customFormat="1" ht="13.55" customHeight="1">
      <c r="M2833" s="186">
        <v>2826</v>
      </c>
    </row>
    <row r="2834" s="193" customFormat="1" ht="13.55" customHeight="1">
      <c r="M2834" s="186">
        <v>2827</v>
      </c>
    </row>
    <row r="2835" s="193" customFormat="1" ht="13.55" customHeight="1">
      <c r="M2835" s="186">
        <v>2828</v>
      </c>
    </row>
    <row r="2836" s="193" customFormat="1" ht="13.55" customHeight="1">
      <c r="M2836" s="186">
        <v>2829</v>
      </c>
    </row>
    <row r="2837" s="193" customFormat="1" ht="13.55" customHeight="1">
      <c r="M2837" s="186">
        <v>2830</v>
      </c>
    </row>
    <row r="2838" s="193" customFormat="1" ht="13.55" customHeight="1">
      <c r="M2838" s="186">
        <v>2831</v>
      </c>
    </row>
    <row r="2839" s="193" customFormat="1" ht="13.55" customHeight="1">
      <c r="M2839" s="186">
        <v>2832</v>
      </c>
    </row>
    <row r="2840" s="193" customFormat="1" ht="13.55" customHeight="1">
      <c r="M2840" s="186">
        <v>2833</v>
      </c>
    </row>
    <row r="2841" s="193" customFormat="1" ht="13.55" customHeight="1">
      <c r="M2841" s="186">
        <v>2834</v>
      </c>
    </row>
    <row r="2842" s="193" customFormat="1" ht="13.55" customHeight="1">
      <c r="M2842" s="186">
        <v>2835</v>
      </c>
    </row>
    <row r="2843" s="193" customFormat="1" ht="13.55" customHeight="1">
      <c r="M2843" s="186">
        <v>2836</v>
      </c>
    </row>
    <row r="2844" s="193" customFormat="1" ht="13.55" customHeight="1">
      <c r="M2844" s="186">
        <v>2837</v>
      </c>
    </row>
    <row r="2845" s="193" customFormat="1" ht="13.55" customHeight="1">
      <c r="M2845" s="186">
        <v>2838</v>
      </c>
    </row>
    <row r="2846" s="193" customFormat="1" ht="13.55" customHeight="1">
      <c r="M2846" s="186">
        <v>2839</v>
      </c>
    </row>
    <row r="2847" s="193" customFormat="1" ht="13.55" customHeight="1">
      <c r="M2847" s="186">
        <v>2840</v>
      </c>
    </row>
    <row r="2848" s="193" customFormat="1" ht="13.55" customHeight="1">
      <c r="M2848" s="186">
        <v>2841</v>
      </c>
    </row>
    <row r="2849" s="193" customFormat="1" ht="13.55" customHeight="1">
      <c r="M2849" s="186">
        <v>2842</v>
      </c>
    </row>
    <row r="2850" s="193" customFormat="1" ht="13.55" customHeight="1">
      <c r="M2850" s="186">
        <v>2843</v>
      </c>
    </row>
    <row r="2851" s="193" customFormat="1" ht="13.55" customHeight="1">
      <c r="M2851" s="186">
        <v>2844</v>
      </c>
    </row>
    <row r="2852" s="193" customFormat="1" ht="13.55" customHeight="1">
      <c r="M2852" s="186">
        <v>2845</v>
      </c>
    </row>
    <row r="2853" s="193" customFormat="1" ht="13.55" customHeight="1">
      <c r="M2853" s="186">
        <v>2846</v>
      </c>
    </row>
    <row r="2854" s="193" customFormat="1" ht="13.55" customHeight="1">
      <c r="M2854" s="186">
        <v>2847</v>
      </c>
    </row>
    <row r="2855" s="193" customFormat="1" ht="13.55" customHeight="1">
      <c r="M2855" s="186">
        <v>2848</v>
      </c>
    </row>
    <row r="2856" s="193" customFormat="1" ht="13.55" customHeight="1">
      <c r="M2856" s="186">
        <v>2849</v>
      </c>
    </row>
    <row r="2857" s="193" customFormat="1" ht="13.55" customHeight="1">
      <c r="M2857" s="186">
        <v>2850</v>
      </c>
    </row>
    <row r="2858" s="193" customFormat="1" ht="13.55" customHeight="1">
      <c r="M2858" s="186">
        <v>2851</v>
      </c>
    </row>
    <row r="2859" s="193" customFormat="1" ht="13.55" customHeight="1">
      <c r="M2859" s="186">
        <v>2852</v>
      </c>
    </row>
    <row r="2860" s="193" customFormat="1" ht="13.55" customHeight="1">
      <c r="M2860" s="186">
        <v>2853</v>
      </c>
    </row>
    <row r="2861" s="193" customFormat="1" ht="13.55" customHeight="1">
      <c r="M2861" s="186">
        <v>2854</v>
      </c>
    </row>
    <row r="2862" s="193" customFormat="1" ht="13.55" customHeight="1">
      <c r="M2862" s="186">
        <v>2855</v>
      </c>
    </row>
    <row r="2863" s="193" customFormat="1" ht="13.55" customHeight="1">
      <c r="M2863" s="186">
        <v>2856</v>
      </c>
    </row>
    <row r="2864" s="193" customFormat="1" ht="13.55" customHeight="1">
      <c r="M2864" s="186">
        <v>2857</v>
      </c>
    </row>
    <row r="2865" s="193" customFormat="1" ht="13.55" customHeight="1">
      <c r="M2865" s="186">
        <v>2858</v>
      </c>
    </row>
    <row r="2866" s="193" customFormat="1" ht="13.55" customHeight="1">
      <c r="M2866" s="186">
        <v>2859</v>
      </c>
    </row>
    <row r="2867" s="193" customFormat="1" ht="13.55" customHeight="1">
      <c r="M2867" s="186">
        <v>2860</v>
      </c>
    </row>
    <row r="2868" s="193" customFormat="1" ht="13.55" customHeight="1">
      <c r="M2868" s="186">
        <v>2861</v>
      </c>
    </row>
    <row r="2869" s="193" customFormat="1" ht="13.55" customHeight="1">
      <c r="M2869" s="186">
        <v>2862</v>
      </c>
    </row>
    <row r="2870" s="193" customFormat="1" ht="13.55" customHeight="1">
      <c r="M2870" s="186">
        <v>2863</v>
      </c>
    </row>
    <row r="2871" s="193" customFormat="1" ht="13.55" customHeight="1">
      <c r="M2871" s="186">
        <v>2864</v>
      </c>
    </row>
    <row r="2872" s="193" customFormat="1" ht="13.55" customHeight="1">
      <c r="M2872" s="186">
        <v>2865</v>
      </c>
    </row>
    <row r="2873" s="193" customFormat="1" ht="13.55" customHeight="1">
      <c r="M2873" s="186">
        <v>2866</v>
      </c>
    </row>
    <row r="2874" s="193" customFormat="1" ht="13.55" customHeight="1">
      <c r="M2874" s="186">
        <v>2867</v>
      </c>
    </row>
    <row r="2875" s="193" customFormat="1" ht="13.55" customHeight="1">
      <c r="M2875" s="186">
        <v>2868</v>
      </c>
    </row>
    <row r="2876" s="193" customFormat="1" ht="13.55" customHeight="1">
      <c r="M2876" s="186">
        <v>2869</v>
      </c>
    </row>
    <row r="2877" s="193" customFormat="1" ht="13.55" customHeight="1">
      <c r="M2877" s="186">
        <v>2870</v>
      </c>
    </row>
    <row r="2878" s="193" customFormat="1" ht="13.55" customHeight="1">
      <c r="M2878" s="186">
        <v>2871</v>
      </c>
    </row>
    <row r="2879" s="193" customFormat="1" ht="13.55" customHeight="1">
      <c r="M2879" s="186">
        <v>2872</v>
      </c>
    </row>
    <row r="2880" s="193" customFormat="1" ht="13.55" customHeight="1">
      <c r="M2880" s="186">
        <v>2873</v>
      </c>
    </row>
    <row r="2881" s="193" customFormat="1" ht="13.55" customHeight="1">
      <c r="M2881" s="186">
        <v>2874</v>
      </c>
    </row>
    <row r="2882" s="193" customFormat="1" ht="13.55" customHeight="1">
      <c r="M2882" s="186">
        <v>2875</v>
      </c>
    </row>
    <row r="2883" s="193" customFormat="1" ht="13.55" customHeight="1">
      <c r="M2883" s="186">
        <v>2876</v>
      </c>
    </row>
    <row r="2884" s="193" customFormat="1" ht="13.55" customHeight="1">
      <c r="M2884" s="186">
        <v>2877</v>
      </c>
    </row>
    <row r="2885" s="193" customFormat="1" ht="13.55" customHeight="1">
      <c r="M2885" s="186">
        <v>2878</v>
      </c>
    </row>
    <row r="2886" s="193" customFormat="1" ht="13.55" customHeight="1">
      <c r="M2886" s="186">
        <v>2879</v>
      </c>
    </row>
    <row r="2887" s="193" customFormat="1" ht="13.55" customHeight="1">
      <c r="M2887" s="186">
        <v>2880</v>
      </c>
    </row>
    <row r="2888" s="193" customFormat="1" ht="13.55" customHeight="1">
      <c r="M2888" s="186">
        <v>2881</v>
      </c>
    </row>
    <row r="2889" s="193" customFormat="1" ht="13.55" customHeight="1">
      <c r="M2889" s="186">
        <v>2882</v>
      </c>
    </row>
    <row r="2890" s="193" customFormat="1" ht="13.55" customHeight="1">
      <c r="M2890" s="186">
        <v>2883</v>
      </c>
    </row>
    <row r="2891" s="193" customFormat="1" ht="13.55" customHeight="1">
      <c r="M2891" s="186">
        <v>2884</v>
      </c>
    </row>
    <row r="2892" s="193" customFormat="1" ht="13.55" customHeight="1">
      <c r="M2892" s="186">
        <v>2885</v>
      </c>
    </row>
    <row r="2893" s="193" customFormat="1" ht="13.55" customHeight="1">
      <c r="M2893" s="186">
        <v>2886</v>
      </c>
    </row>
    <row r="2894" s="193" customFormat="1" ht="13.55" customHeight="1">
      <c r="M2894" s="186">
        <v>2887</v>
      </c>
    </row>
    <row r="2895" s="193" customFormat="1" ht="13.55" customHeight="1">
      <c r="M2895" s="186">
        <v>2888</v>
      </c>
    </row>
    <row r="2896" s="193" customFormat="1" ht="13.55" customHeight="1">
      <c r="M2896" s="186">
        <v>2889</v>
      </c>
    </row>
    <row r="2897" s="193" customFormat="1" ht="13.55" customHeight="1">
      <c r="M2897" s="186">
        <v>2890</v>
      </c>
    </row>
    <row r="2898" s="193" customFormat="1" ht="13.55" customHeight="1">
      <c r="M2898" s="186">
        <v>2891</v>
      </c>
    </row>
    <row r="2899" s="193" customFormat="1" ht="13.55" customHeight="1">
      <c r="M2899" s="186">
        <v>2892</v>
      </c>
    </row>
    <row r="2900" s="193" customFormat="1" ht="13.55" customHeight="1">
      <c r="M2900" s="186">
        <v>2893</v>
      </c>
    </row>
    <row r="2901" s="193" customFormat="1" ht="13.55" customHeight="1">
      <c r="M2901" s="186">
        <v>2894</v>
      </c>
    </row>
    <row r="2902" s="193" customFormat="1" ht="13.55" customHeight="1">
      <c r="M2902" s="186">
        <v>2895</v>
      </c>
    </row>
    <row r="2903" s="193" customFormat="1" ht="13.55" customHeight="1">
      <c r="M2903" s="186">
        <v>2896</v>
      </c>
    </row>
    <row r="2904" s="193" customFormat="1" ht="13.55" customHeight="1">
      <c r="M2904" s="186">
        <v>2897</v>
      </c>
    </row>
    <row r="2905" s="193" customFormat="1" ht="13.55" customHeight="1">
      <c r="M2905" s="186">
        <v>2898</v>
      </c>
    </row>
    <row r="2906" s="193" customFormat="1" ht="13.55" customHeight="1">
      <c r="M2906" s="186">
        <v>2899</v>
      </c>
    </row>
    <row r="2907" s="193" customFormat="1" ht="13.55" customHeight="1">
      <c r="M2907" s="186">
        <v>2900</v>
      </c>
    </row>
    <row r="2908" s="193" customFormat="1" ht="13.55" customHeight="1">
      <c r="M2908" s="186">
        <v>2901</v>
      </c>
    </row>
    <row r="2909" s="193" customFormat="1" ht="13.55" customHeight="1">
      <c r="M2909" s="186">
        <v>2902</v>
      </c>
    </row>
    <row r="2910" s="193" customFormat="1" ht="13.55" customHeight="1">
      <c r="M2910" s="186">
        <v>2903</v>
      </c>
    </row>
    <row r="2911" s="193" customFormat="1" ht="13.55" customHeight="1">
      <c r="M2911" s="186">
        <v>2904</v>
      </c>
    </row>
    <row r="2912" s="193" customFormat="1" ht="13.55" customHeight="1">
      <c r="M2912" s="186">
        <v>2905</v>
      </c>
    </row>
    <row r="2913" s="193" customFormat="1" ht="13.55" customHeight="1">
      <c r="M2913" s="186">
        <v>2906</v>
      </c>
    </row>
    <row r="2914" s="193" customFormat="1" ht="13.55" customHeight="1">
      <c r="M2914" s="186">
        <v>2907</v>
      </c>
    </row>
    <row r="2915" s="193" customFormat="1" ht="13.55" customHeight="1">
      <c r="M2915" s="186">
        <v>2908</v>
      </c>
    </row>
    <row r="2916" s="193" customFormat="1" ht="13.55" customHeight="1">
      <c r="M2916" s="186">
        <v>2909</v>
      </c>
    </row>
    <row r="2917" s="193" customFormat="1" ht="13.55" customHeight="1">
      <c r="M2917" s="186">
        <v>2910</v>
      </c>
    </row>
    <row r="2918" s="193" customFormat="1" ht="13.55" customHeight="1">
      <c r="M2918" s="186">
        <v>2911</v>
      </c>
    </row>
    <row r="2919" s="193" customFormat="1" ht="13.55" customHeight="1">
      <c r="M2919" s="186">
        <v>2912</v>
      </c>
    </row>
    <row r="2920" s="193" customFormat="1" ht="13.55" customHeight="1">
      <c r="M2920" s="186">
        <v>2913</v>
      </c>
    </row>
    <row r="2921" s="193" customFormat="1" ht="13.55" customHeight="1">
      <c r="M2921" s="186">
        <v>2914</v>
      </c>
    </row>
    <row r="2922" s="193" customFormat="1" ht="13.55" customHeight="1">
      <c r="M2922" s="186">
        <v>2915</v>
      </c>
    </row>
    <row r="2923" s="193" customFormat="1" ht="13.55" customHeight="1">
      <c r="M2923" s="186">
        <v>2916</v>
      </c>
    </row>
    <row r="2924" s="193" customFormat="1" ht="13.55" customHeight="1">
      <c r="M2924" s="186">
        <v>2917</v>
      </c>
    </row>
    <row r="2925" s="193" customFormat="1" ht="13.55" customHeight="1">
      <c r="M2925" s="186">
        <v>2918</v>
      </c>
    </row>
    <row r="2926" s="193" customFormat="1" ht="13.55" customHeight="1">
      <c r="M2926" s="186">
        <v>2919</v>
      </c>
    </row>
    <row r="2927" s="193" customFormat="1" ht="13.55" customHeight="1">
      <c r="M2927" s="186">
        <v>2920</v>
      </c>
    </row>
    <row r="2928" s="193" customFormat="1" ht="13.55" customHeight="1">
      <c r="M2928" s="186">
        <v>2921</v>
      </c>
    </row>
    <row r="2929" s="193" customFormat="1" ht="13.55" customHeight="1">
      <c r="M2929" s="186">
        <v>2922</v>
      </c>
    </row>
    <row r="2930" s="193" customFormat="1" ht="13.55" customHeight="1">
      <c r="M2930" s="186">
        <v>2923</v>
      </c>
    </row>
    <row r="2931" s="193" customFormat="1" ht="13.55" customHeight="1">
      <c r="M2931" s="186">
        <v>2924</v>
      </c>
    </row>
    <row r="2932" s="193" customFormat="1" ht="13.55" customHeight="1">
      <c r="M2932" s="186">
        <v>2925</v>
      </c>
    </row>
    <row r="2933" s="193" customFormat="1" ht="13.55" customHeight="1">
      <c r="M2933" s="186">
        <v>2926</v>
      </c>
    </row>
    <row r="2934" s="193" customFormat="1" ht="13.55" customHeight="1">
      <c r="M2934" s="186">
        <v>2927</v>
      </c>
    </row>
    <row r="2935" s="193" customFormat="1" ht="13.55" customHeight="1">
      <c r="M2935" s="186">
        <v>2928</v>
      </c>
    </row>
    <row r="2936" s="193" customFormat="1" ht="13.55" customHeight="1">
      <c r="M2936" s="186">
        <v>2929</v>
      </c>
    </row>
    <row r="2937" s="193" customFormat="1" ht="13.55" customHeight="1">
      <c r="M2937" s="186">
        <v>2930</v>
      </c>
    </row>
    <row r="2938" s="193" customFormat="1" ht="13.55" customHeight="1">
      <c r="M2938" s="186">
        <v>2931</v>
      </c>
    </row>
    <row r="2939" s="193" customFormat="1" ht="13.55" customHeight="1">
      <c r="M2939" s="186">
        <v>2932</v>
      </c>
    </row>
    <row r="2940" s="193" customFormat="1" ht="13.55" customHeight="1">
      <c r="M2940" s="186">
        <v>2933</v>
      </c>
    </row>
    <row r="2941" s="193" customFormat="1" ht="13.55" customHeight="1">
      <c r="M2941" s="186">
        <v>2934</v>
      </c>
    </row>
    <row r="2942" s="193" customFormat="1" ht="13.55" customHeight="1">
      <c r="M2942" s="186">
        <v>2935</v>
      </c>
    </row>
    <row r="2943" s="193" customFormat="1" ht="13.55" customHeight="1">
      <c r="M2943" s="186">
        <v>2936</v>
      </c>
    </row>
    <row r="2944" s="193" customFormat="1" ht="13.55" customHeight="1">
      <c r="M2944" s="186">
        <v>2937</v>
      </c>
    </row>
    <row r="2945" s="193" customFormat="1" ht="13.55" customHeight="1">
      <c r="M2945" s="186">
        <v>2938</v>
      </c>
    </row>
    <row r="2946" s="193" customFormat="1" ht="13.55" customHeight="1">
      <c r="M2946" s="186">
        <v>2939</v>
      </c>
    </row>
    <row r="2947" s="193" customFormat="1" ht="13.55" customHeight="1">
      <c r="M2947" s="186">
        <v>2940</v>
      </c>
    </row>
    <row r="2948" s="193" customFormat="1" ht="13.55" customHeight="1">
      <c r="M2948" s="186">
        <v>2941</v>
      </c>
    </row>
    <row r="2949" s="193" customFormat="1" ht="13.55" customHeight="1">
      <c r="M2949" s="186">
        <v>2942</v>
      </c>
    </row>
    <row r="2950" s="193" customFormat="1" ht="13.55" customHeight="1">
      <c r="M2950" s="186">
        <v>2943</v>
      </c>
    </row>
    <row r="2951" s="193" customFormat="1" ht="13.55" customHeight="1">
      <c r="M2951" s="186">
        <v>2944</v>
      </c>
    </row>
    <row r="2952" s="193" customFormat="1" ht="13.55" customHeight="1">
      <c r="M2952" s="186">
        <v>2945</v>
      </c>
    </row>
    <row r="2953" s="193" customFormat="1" ht="13.55" customHeight="1">
      <c r="M2953" s="186">
        <v>2946</v>
      </c>
    </row>
    <row r="2954" s="193" customFormat="1" ht="13.55" customHeight="1">
      <c r="M2954" s="186">
        <v>2947</v>
      </c>
    </row>
    <row r="2955" s="193" customFormat="1" ht="13.55" customHeight="1">
      <c r="M2955" s="186">
        <v>2948</v>
      </c>
    </row>
    <row r="2956" s="193" customFormat="1" ht="13.55" customHeight="1">
      <c r="M2956" s="186">
        <v>2949</v>
      </c>
    </row>
    <row r="2957" s="193" customFormat="1" ht="13.55" customHeight="1">
      <c r="M2957" s="186">
        <v>2950</v>
      </c>
    </row>
    <row r="2958" s="193" customFormat="1" ht="13.55" customHeight="1">
      <c r="M2958" s="186">
        <v>2951</v>
      </c>
    </row>
    <row r="2959" s="193" customFormat="1" ht="13.55" customHeight="1">
      <c r="M2959" s="186">
        <v>2952</v>
      </c>
    </row>
    <row r="2960" s="193" customFormat="1" ht="13.55" customHeight="1">
      <c r="M2960" s="186">
        <v>2953</v>
      </c>
    </row>
    <row r="2961" s="193" customFormat="1" ht="13.55" customHeight="1">
      <c r="M2961" s="186">
        <v>2954</v>
      </c>
    </row>
    <row r="2962" s="193" customFormat="1" ht="13.55" customHeight="1">
      <c r="M2962" s="186">
        <v>2955</v>
      </c>
    </row>
    <row r="2963" s="193" customFormat="1" ht="13.55" customHeight="1">
      <c r="M2963" s="186">
        <v>2956</v>
      </c>
    </row>
    <row r="2964" s="193" customFormat="1" ht="13.55" customHeight="1">
      <c r="M2964" s="186">
        <v>2957</v>
      </c>
    </row>
    <row r="2965" s="193" customFormat="1" ht="13.55" customHeight="1">
      <c r="M2965" s="186">
        <v>2958</v>
      </c>
    </row>
    <row r="2966" s="193" customFormat="1" ht="13.55" customHeight="1">
      <c r="M2966" s="186">
        <v>2959</v>
      </c>
    </row>
    <row r="2967" s="193" customFormat="1" ht="13.55" customHeight="1">
      <c r="M2967" s="186">
        <v>2960</v>
      </c>
    </row>
    <row r="2968" s="193" customFormat="1" ht="13.55" customHeight="1">
      <c r="M2968" s="186">
        <v>2961</v>
      </c>
    </row>
    <row r="2969" s="193" customFormat="1" ht="13.55" customHeight="1">
      <c r="M2969" s="186">
        <v>2962</v>
      </c>
    </row>
    <row r="2970" s="193" customFormat="1" ht="13.55" customHeight="1">
      <c r="M2970" s="186">
        <v>2963</v>
      </c>
    </row>
    <row r="2971" s="193" customFormat="1" ht="13.55" customHeight="1">
      <c r="M2971" s="186">
        <v>2964</v>
      </c>
    </row>
    <row r="2972" s="193" customFormat="1" ht="13.55" customHeight="1">
      <c r="M2972" s="186">
        <v>2965</v>
      </c>
    </row>
    <row r="2973" s="193" customFormat="1" ht="13.55" customHeight="1">
      <c r="M2973" s="186">
        <v>2966</v>
      </c>
    </row>
    <row r="2974" s="193" customFormat="1" ht="13.55" customHeight="1">
      <c r="M2974" s="186">
        <v>2967</v>
      </c>
    </row>
    <row r="2975" s="193" customFormat="1" ht="13.55" customHeight="1">
      <c r="M2975" s="186">
        <v>2968</v>
      </c>
    </row>
    <row r="2976" s="193" customFormat="1" ht="13.55" customHeight="1">
      <c r="M2976" s="186">
        <v>2969</v>
      </c>
    </row>
    <row r="2977" s="193" customFormat="1" ht="13.55" customHeight="1">
      <c r="M2977" s="186">
        <v>2970</v>
      </c>
    </row>
    <row r="2978" s="193" customFormat="1" ht="13.55" customHeight="1">
      <c r="M2978" s="186">
        <v>2971</v>
      </c>
    </row>
    <row r="2979" s="193" customFormat="1" ht="13.55" customHeight="1">
      <c r="M2979" s="186">
        <v>2972</v>
      </c>
    </row>
    <row r="2980" s="193" customFormat="1" ht="13.55" customHeight="1">
      <c r="M2980" s="186">
        <v>2973</v>
      </c>
    </row>
    <row r="2981" s="193" customFormat="1" ht="13.55" customHeight="1">
      <c r="M2981" s="186">
        <v>2974</v>
      </c>
    </row>
    <row r="2982" s="193" customFormat="1" ht="13.55" customHeight="1">
      <c r="M2982" s="186">
        <v>2975</v>
      </c>
    </row>
    <row r="2983" s="193" customFormat="1" ht="13.55" customHeight="1">
      <c r="M2983" s="186">
        <v>2976</v>
      </c>
    </row>
    <row r="2984" s="193" customFormat="1" ht="13.55" customHeight="1">
      <c r="M2984" s="186">
        <v>2977</v>
      </c>
    </row>
    <row r="2985" s="193" customFormat="1" ht="13.55" customHeight="1">
      <c r="M2985" s="186">
        <v>2978</v>
      </c>
    </row>
    <row r="2986" s="193" customFormat="1" ht="13.55" customHeight="1">
      <c r="M2986" s="186">
        <v>2979</v>
      </c>
    </row>
    <row r="2987" s="193" customFormat="1" ht="13.55" customHeight="1">
      <c r="M2987" s="186">
        <v>2980</v>
      </c>
    </row>
    <row r="2988" s="193" customFormat="1" ht="13.55" customHeight="1">
      <c r="M2988" s="186">
        <v>2981</v>
      </c>
    </row>
    <row r="2989" s="193" customFormat="1" ht="13.55" customHeight="1">
      <c r="M2989" s="186">
        <v>2982</v>
      </c>
    </row>
    <row r="2990" s="193" customFormat="1" ht="13.55" customHeight="1">
      <c r="M2990" s="186">
        <v>2983</v>
      </c>
    </row>
    <row r="2991" s="193" customFormat="1" ht="13.55" customHeight="1">
      <c r="M2991" s="186">
        <v>2984</v>
      </c>
    </row>
    <row r="2992" s="193" customFormat="1" ht="13.55" customHeight="1">
      <c r="M2992" s="186">
        <v>2985</v>
      </c>
    </row>
    <row r="2993" s="193" customFormat="1" ht="13.55" customHeight="1">
      <c r="M2993" s="186">
        <v>2986</v>
      </c>
    </row>
    <row r="2994" s="193" customFormat="1" ht="13.55" customHeight="1">
      <c r="M2994" s="186">
        <v>2987</v>
      </c>
    </row>
    <row r="2995" s="193" customFormat="1" ht="13.55" customHeight="1">
      <c r="M2995" s="186">
        <v>2988</v>
      </c>
    </row>
    <row r="2996" s="193" customFormat="1" ht="13.55" customHeight="1">
      <c r="M2996" s="186">
        <v>2989</v>
      </c>
    </row>
    <row r="2997" s="193" customFormat="1" ht="13.55" customHeight="1">
      <c r="M2997" s="186">
        <v>2990</v>
      </c>
    </row>
    <row r="2998" s="193" customFormat="1" ht="13.55" customHeight="1">
      <c r="M2998" s="186">
        <v>2991</v>
      </c>
    </row>
    <row r="2999" s="193" customFormat="1" ht="13.55" customHeight="1">
      <c r="M2999" s="186">
        <v>2992</v>
      </c>
    </row>
    <row r="3000" s="193" customFormat="1" ht="13.55" customHeight="1">
      <c r="M3000" s="186">
        <v>2993</v>
      </c>
    </row>
    <row r="3001" s="193" customFormat="1" ht="13.55" customHeight="1">
      <c r="M3001" s="186">
        <v>2994</v>
      </c>
    </row>
    <row r="3002" s="193" customFormat="1" ht="13.55" customHeight="1">
      <c r="M3002" s="186">
        <v>2995</v>
      </c>
    </row>
    <row r="3003" s="193" customFormat="1" ht="13.55" customHeight="1">
      <c r="M3003" s="186">
        <v>2996</v>
      </c>
    </row>
    <row r="3004" s="193" customFormat="1" ht="13.55" customHeight="1">
      <c r="M3004" s="186">
        <v>2997</v>
      </c>
    </row>
    <row r="3005" s="193" customFormat="1" ht="13.55" customHeight="1">
      <c r="M3005" s="186">
        <v>2998</v>
      </c>
    </row>
    <row r="3006" s="193" customFormat="1" ht="13.55" customHeight="1">
      <c r="M3006" s="186">
        <v>2999</v>
      </c>
    </row>
    <row r="3007" s="193" customFormat="1" ht="13.55" customHeight="1">
      <c r="M3007" s="186">
        <v>3000</v>
      </c>
    </row>
    <row r="3008" s="193" customFormat="1" ht="13.55" customHeight="1">
      <c r="M3008" s="186">
        <v>3001</v>
      </c>
    </row>
    <row r="3009" s="193" customFormat="1" ht="13.55" customHeight="1">
      <c r="M3009" s="186">
        <v>3002</v>
      </c>
    </row>
    <row r="3010" s="193" customFormat="1" ht="13.55" customHeight="1">
      <c r="M3010" s="186">
        <v>3003</v>
      </c>
    </row>
    <row r="3011" s="193" customFormat="1" ht="13.55" customHeight="1">
      <c r="M3011" s="186">
        <v>3004</v>
      </c>
    </row>
    <row r="3012" s="193" customFormat="1" ht="13.55" customHeight="1">
      <c r="M3012" s="186">
        <v>3005</v>
      </c>
    </row>
    <row r="3013" s="193" customFormat="1" ht="13.55" customHeight="1">
      <c r="M3013" s="186">
        <v>3006</v>
      </c>
    </row>
    <row r="3014" s="193" customFormat="1" ht="13.55" customHeight="1">
      <c r="M3014" s="186">
        <v>3007</v>
      </c>
    </row>
    <row r="3015" s="193" customFormat="1" ht="13.55" customHeight="1">
      <c r="M3015" s="186">
        <v>3008</v>
      </c>
    </row>
    <row r="3016" s="193" customFormat="1" ht="13.55" customHeight="1">
      <c r="M3016" s="186">
        <v>3009</v>
      </c>
    </row>
    <row r="3017" s="193" customFormat="1" ht="13.55" customHeight="1">
      <c r="M3017" s="186">
        <v>3010</v>
      </c>
    </row>
    <row r="3018" s="193" customFormat="1" ht="13.55" customHeight="1">
      <c r="M3018" s="186">
        <v>3011</v>
      </c>
    </row>
    <row r="3019" s="193" customFormat="1" ht="13.55" customHeight="1">
      <c r="M3019" s="186">
        <v>3012</v>
      </c>
    </row>
    <row r="3020" s="193" customFormat="1" ht="13.55" customHeight="1">
      <c r="M3020" s="186">
        <v>3013</v>
      </c>
    </row>
    <row r="3021" s="193" customFormat="1" ht="13.55" customHeight="1">
      <c r="M3021" s="186">
        <v>3014</v>
      </c>
    </row>
    <row r="3022" s="193" customFormat="1" ht="13.55" customHeight="1">
      <c r="M3022" s="186">
        <v>3015</v>
      </c>
    </row>
    <row r="3023" s="193" customFormat="1" ht="13.55" customHeight="1">
      <c r="M3023" s="186">
        <v>3016</v>
      </c>
    </row>
    <row r="3024" s="193" customFormat="1" ht="13.55" customHeight="1">
      <c r="M3024" s="186">
        <v>3017</v>
      </c>
    </row>
    <row r="3025" s="193" customFormat="1" ht="13.55" customHeight="1">
      <c r="M3025" s="186">
        <v>3018</v>
      </c>
    </row>
    <row r="3026" s="193" customFormat="1" ht="13.55" customHeight="1">
      <c r="M3026" s="186">
        <v>3019</v>
      </c>
    </row>
    <row r="3027" s="193" customFormat="1" ht="13.55" customHeight="1">
      <c r="M3027" s="186">
        <v>3020</v>
      </c>
    </row>
    <row r="3028" s="193" customFormat="1" ht="13.55" customHeight="1">
      <c r="M3028" s="186">
        <v>3021</v>
      </c>
    </row>
    <row r="3029" s="193" customFormat="1" ht="13.55" customHeight="1">
      <c r="M3029" s="186">
        <v>3022</v>
      </c>
    </row>
    <row r="3030" s="193" customFormat="1" ht="13.55" customHeight="1">
      <c r="M3030" s="186">
        <v>3023</v>
      </c>
    </row>
    <row r="3031" s="193" customFormat="1" ht="13.55" customHeight="1">
      <c r="M3031" s="186">
        <v>3024</v>
      </c>
    </row>
    <row r="3032" s="193" customFormat="1" ht="13.55" customHeight="1">
      <c r="M3032" s="186">
        <v>3025</v>
      </c>
    </row>
    <row r="3033" s="193" customFormat="1" ht="13.55" customHeight="1">
      <c r="M3033" s="186">
        <v>3026</v>
      </c>
    </row>
    <row r="3034" s="193" customFormat="1" ht="13.55" customHeight="1">
      <c r="M3034" s="186">
        <v>3027</v>
      </c>
    </row>
    <row r="3035" s="193" customFormat="1" ht="13.55" customHeight="1">
      <c r="M3035" s="186">
        <v>3028</v>
      </c>
    </row>
    <row r="3036" s="193" customFormat="1" ht="13.55" customHeight="1">
      <c r="M3036" s="186">
        <v>3029</v>
      </c>
    </row>
    <row r="3037" s="193" customFormat="1" ht="13.55" customHeight="1">
      <c r="M3037" s="186">
        <v>3030</v>
      </c>
    </row>
    <row r="3038" s="193" customFormat="1" ht="13.55" customHeight="1">
      <c r="M3038" s="186">
        <v>3031</v>
      </c>
    </row>
    <row r="3039" s="193" customFormat="1" ht="13.55" customHeight="1">
      <c r="M3039" s="186">
        <v>3032</v>
      </c>
    </row>
    <row r="3040" s="193" customFormat="1" ht="13.55" customHeight="1">
      <c r="M3040" s="186">
        <v>3033</v>
      </c>
    </row>
    <row r="3041" s="193" customFormat="1" ht="13.55" customHeight="1">
      <c r="M3041" s="186">
        <v>3034</v>
      </c>
    </row>
    <row r="3042" s="193" customFormat="1" ht="13.55" customHeight="1">
      <c r="M3042" s="186">
        <v>3035</v>
      </c>
    </row>
    <row r="3043" s="193" customFormat="1" ht="13.55" customHeight="1">
      <c r="M3043" s="186">
        <v>3036</v>
      </c>
    </row>
    <row r="3044" s="193" customFormat="1" ht="13.55" customHeight="1">
      <c r="M3044" s="186">
        <v>3037</v>
      </c>
    </row>
    <row r="3045" s="193" customFormat="1" ht="13.55" customHeight="1">
      <c r="M3045" s="186">
        <v>3038</v>
      </c>
    </row>
    <row r="3046" s="193" customFormat="1" ht="13.55" customHeight="1">
      <c r="M3046" s="186">
        <v>3039</v>
      </c>
    </row>
    <row r="3047" s="193" customFormat="1" ht="13.55" customHeight="1">
      <c r="M3047" s="186">
        <v>3040</v>
      </c>
    </row>
    <row r="3048" s="193" customFormat="1" ht="13.55" customHeight="1">
      <c r="M3048" s="186">
        <v>3041</v>
      </c>
    </row>
    <row r="3049" s="193" customFormat="1" ht="13.55" customHeight="1">
      <c r="M3049" s="186">
        <v>3042</v>
      </c>
    </row>
    <row r="3050" s="193" customFormat="1" ht="13.55" customHeight="1">
      <c r="M3050" s="186">
        <v>3043</v>
      </c>
    </row>
    <row r="3051" s="193" customFormat="1" ht="13.55" customHeight="1">
      <c r="M3051" s="186">
        <v>3044</v>
      </c>
    </row>
    <row r="3052" s="193" customFormat="1" ht="13.55" customHeight="1">
      <c r="M3052" s="186">
        <v>3045</v>
      </c>
    </row>
    <row r="3053" s="193" customFormat="1" ht="13.55" customHeight="1">
      <c r="M3053" s="186">
        <v>3046</v>
      </c>
    </row>
    <row r="3054" s="193" customFormat="1" ht="13.55" customHeight="1">
      <c r="M3054" s="186">
        <v>3047</v>
      </c>
    </row>
    <row r="3055" s="193" customFormat="1" ht="13.55" customHeight="1">
      <c r="M3055" s="186">
        <v>3048</v>
      </c>
    </row>
    <row r="3056" s="193" customFormat="1" ht="13.55" customHeight="1">
      <c r="M3056" s="186">
        <v>3049</v>
      </c>
    </row>
    <row r="3057" s="193" customFormat="1" ht="13.55" customHeight="1">
      <c r="M3057" s="186">
        <v>3050</v>
      </c>
    </row>
    <row r="3058" s="193" customFormat="1" ht="13.55" customHeight="1">
      <c r="M3058" s="186">
        <v>3051</v>
      </c>
    </row>
    <row r="3059" s="193" customFormat="1" ht="13.55" customHeight="1">
      <c r="M3059" s="186">
        <v>3052</v>
      </c>
    </row>
    <row r="3060" s="193" customFormat="1" ht="13.55" customHeight="1">
      <c r="M3060" s="186">
        <v>3053</v>
      </c>
    </row>
    <row r="3061" s="193" customFormat="1" ht="13.55" customHeight="1">
      <c r="M3061" s="186">
        <v>3054</v>
      </c>
    </row>
    <row r="3062" s="193" customFormat="1" ht="13.55" customHeight="1">
      <c r="M3062" s="186">
        <v>3055</v>
      </c>
    </row>
    <row r="3063" s="193" customFormat="1" ht="13.55" customHeight="1">
      <c r="M3063" s="186">
        <v>3056</v>
      </c>
    </row>
    <row r="3064" s="193" customFormat="1" ht="13.55" customHeight="1">
      <c r="M3064" s="186">
        <v>3057</v>
      </c>
    </row>
    <row r="3065" s="193" customFormat="1" ht="13.55" customHeight="1">
      <c r="M3065" s="186">
        <v>3058</v>
      </c>
    </row>
    <row r="3066" s="193" customFormat="1" ht="13.55" customHeight="1">
      <c r="M3066" s="186">
        <v>3059</v>
      </c>
    </row>
    <row r="3067" s="193" customFormat="1" ht="13.55" customHeight="1">
      <c r="M3067" s="186">
        <v>3060</v>
      </c>
    </row>
    <row r="3068" s="193" customFormat="1" ht="13.55" customHeight="1">
      <c r="M3068" s="186">
        <v>3061</v>
      </c>
    </row>
    <row r="3069" s="193" customFormat="1" ht="13.55" customHeight="1">
      <c r="M3069" s="186">
        <v>3062</v>
      </c>
    </row>
    <row r="3070" s="193" customFormat="1" ht="13.55" customHeight="1">
      <c r="M3070" s="186">
        <v>3063</v>
      </c>
    </row>
    <row r="3071" s="193" customFormat="1" ht="13.55" customHeight="1">
      <c r="M3071" s="186">
        <v>3064</v>
      </c>
    </row>
    <row r="3072" s="193" customFormat="1" ht="13.55" customHeight="1">
      <c r="M3072" s="186">
        <v>3065</v>
      </c>
    </row>
    <row r="3073" s="193" customFormat="1" ht="13.55" customHeight="1">
      <c r="M3073" s="186">
        <v>3066</v>
      </c>
    </row>
    <row r="3074" s="193" customFormat="1" ht="13.55" customHeight="1">
      <c r="M3074" s="186">
        <v>3067</v>
      </c>
    </row>
    <row r="3075" s="193" customFormat="1" ht="13.55" customHeight="1">
      <c r="M3075" s="186">
        <v>3068</v>
      </c>
    </row>
    <row r="3076" s="193" customFormat="1" ht="13.55" customHeight="1">
      <c r="M3076" s="186">
        <v>3069</v>
      </c>
    </row>
    <row r="3077" s="193" customFormat="1" ht="13.55" customHeight="1">
      <c r="M3077" s="186">
        <v>3070</v>
      </c>
    </row>
    <row r="3078" s="193" customFormat="1" ht="13.55" customHeight="1">
      <c r="M3078" s="186">
        <v>3071</v>
      </c>
    </row>
    <row r="3079" s="193" customFormat="1" ht="13.55" customHeight="1">
      <c r="M3079" s="186">
        <v>3072</v>
      </c>
    </row>
    <row r="3080" s="193" customFormat="1" ht="13.55" customHeight="1">
      <c r="M3080" s="186">
        <v>3073</v>
      </c>
    </row>
    <row r="3081" s="193" customFormat="1" ht="13.55" customHeight="1">
      <c r="M3081" s="186">
        <v>3074</v>
      </c>
    </row>
    <row r="3082" s="193" customFormat="1" ht="13.55" customHeight="1">
      <c r="M3082" s="186">
        <v>3075</v>
      </c>
    </row>
    <row r="3083" s="193" customFormat="1" ht="13.55" customHeight="1">
      <c r="M3083" s="186">
        <v>3076</v>
      </c>
    </row>
    <row r="3084" s="193" customFormat="1" ht="13.55" customHeight="1">
      <c r="M3084" s="186">
        <v>3077</v>
      </c>
    </row>
    <row r="3085" s="193" customFormat="1" ht="13.55" customHeight="1">
      <c r="M3085" s="186">
        <v>3078</v>
      </c>
    </row>
    <row r="3086" s="193" customFormat="1" ht="13.55" customHeight="1">
      <c r="M3086" s="186">
        <v>3079</v>
      </c>
    </row>
    <row r="3087" s="193" customFormat="1" ht="13.55" customHeight="1">
      <c r="M3087" s="186">
        <v>3080</v>
      </c>
    </row>
    <row r="3088" s="193" customFormat="1" ht="13.55" customHeight="1">
      <c r="M3088" s="186">
        <v>3081</v>
      </c>
    </row>
    <row r="3089" s="193" customFormat="1" ht="13.55" customHeight="1">
      <c r="M3089" s="186">
        <v>3082</v>
      </c>
    </row>
    <row r="3090" s="193" customFormat="1" ht="13.55" customHeight="1">
      <c r="M3090" s="186">
        <v>3083</v>
      </c>
    </row>
    <row r="3091" s="193" customFormat="1" ht="13.55" customHeight="1">
      <c r="M3091" s="186">
        <v>3084</v>
      </c>
    </row>
    <row r="3092" s="193" customFormat="1" ht="13.55" customHeight="1">
      <c r="M3092" s="186">
        <v>3085</v>
      </c>
    </row>
    <row r="3093" s="193" customFormat="1" ht="13.55" customHeight="1">
      <c r="M3093" s="186">
        <v>3086</v>
      </c>
    </row>
    <row r="3094" s="193" customFormat="1" ht="13.55" customHeight="1">
      <c r="M3094" s="186">
        <v>3087</v>
      </c>
    </row>
    <row r="3095" s="193" customFormat="1" ht="13.55" customHeight="1">
      <c r="M3095" s="186">
        <v>3088</v>
      </c>
    </row>
    <row r="3096" s="193" customFormat="1" ht="13.55" customHeight="1">
      <c r="M3096" s="186">
        <v>3089</v>
      </c>
    </row>
    <row r="3097" s="193" customFormat="1" ht="13.55" customHeight="1">
      <c r="M3097" s="186">
        <v>3090</v>
      </c>
    </row>
    <row r="3098" s="193" customFormat="1" ht="13.55" customHeight="1">
      <c r="M3098" s="186">
        <v>3091</v>
      </c>
    </row>
    <row r="3099" s="193" customFormat="1" ht="13.55" customHeight="1">
      <c r="M3099" s="186">
        <v>3092</v>
      </c>
    </row>
    <row r="3100" s="193" customFormat="1" ht="13.55" customHeight="1">
      <c r="M3100" s="186">
        <v>3093</v>
      </c>
    </row>
    <row r="3101" s="193" customFormat="1" ht="13.55" customHeight="1">
      <c r="M3101" s="186">
        <v>3094</v>
      </c>
    </row>
    <row r="3102" s="193" customFormat="1" ht="13.55" customHeight="1">
      <c r="M3102" s="186">
        <v>3095</v>
      </c>
    </row>
    <row r="3103" s="193" customFormat="1" ht="13.55" customHeight="1">
      <c r="M3103" s="186">
        <v>3096</v>
      </c>
    </row>
    <row r="3104" s="193" customFormat="1" ht="13.55" customHeight="1">
      <c r="M3104" s="186">
        <v>3097</v>
      </c>
    </row>
    <row r="3105" s="193" customFormat="1" ht="13.55" customHeight="1">
      <c r="M3105" s="186">
        <v>3098</v>
      </c>
    </row>
    <row r="3106" s="193" customFormat="1" ht="13.55" customHeight="1">
      <c r="M3106" s="186">
        <v>3099</v>
      </c>
    </row>
    <row r="3107" s="193" customFormat="1" ht="13.55" customHeight="1">
      <c r="M3107" s="186">
        <v>3100</v>
      </c>
    </row>
    <row r="3108" s="193" customFormat="1" ht="13.55" customHeight="1">
      <c r="M3108" s="186">
        <v>3101</v>
      </c>
    </row>
    <row r="3109" s="193" customFormat="1" ht="13.55" customHeight="1">
      <c r="M3109" s="186">
        <v>3102</v>
      </c>
    </row>
    <row r="3110" s="193" customFormat="1" ht="13.55" customHeight="1">
      <c r="M3110" s="186">
        <v>3103</v>
      </c>
    </row>
    <row r="3111" s="193" customFormat="1" ht="13.55" customHeight="1">
      <c r="M3111" s="186">
        <v>3104</v>
      </c>
    </row>
    <row r="3112" s="193" customFormat="1" ht="13.55" customHeight="1">
      <c r="M3112" s="186">
        <v>3105</v>
      </c>
    </row>
    <row r="3113" s="193" customFormat="1" ht="13.55" customHeight="1">
      <c r="M3113" s="186">
        <v>3106</v>
      </c>
    </row>
    <row r="3114" s="193" customFormat="1" ht="13.55" customHeight="1">
      <c r="M3114" s="186">
        <v>3107</v>
      </c>
    </row>
    <row r="3115" s="193" customFormat="1" ht="13.55" customHeight="1">
      <c r="M3115" s="186">
        <v>3108</v>
      </c>
    </row>
    <row r="3116" s="193" customFormat="1" ht="13.55" customHeight="1">
      <c r="M3116" s="186">
        <v>3109</v>
      </c>
    </row>
    <row r="3117" s="193" customFormat="1" ht="13.55" customHeight="1">
      <c r="M3117" s="186">
        <v>3110</v>
      </c>
    </row>
    <row r="3118" s="193" customFormat="1" ht="13.55" customHeight="1">
      <c r="M3118" s="186">
        <v>3111</v>
      </c>
    </row>
    <row r="3119" s="193" customFormat="1" ht="13.55" customHeight="1">
      <c r="M3119" s="186">
        <v>3112</v>
      </c>
    </row>
    <row r="3120" s="193" customFormat="1" ht="13.55" customHeight="1">
      <c r="M3120" s="186">
        <v>3113</v>
      </c>
    </row>
    <row r="3121" s="193" customFormat="1" ht="13.55" customHeight="1">
      <c r="M3121" s="186">
        <v>3114</v>
      </c>
    </row>
    <row r="3122" s="193" customFormat="1" ht="13.55" customHeight="1">
      <c r="M3122" s="186">
        <v>3115</v>
      </c>
    </row>
    <row r="3123" s="193" customFormat="1" ht="13.55" customHeight="1">
      <c r="M3123" s="186">
        <v>3116</v>
      </c>
    </row>
    <row r="3124" s="193" customFormat="1" ht="13.55" customHeight="1">
      <c r="M3124" s="186">
        <v>3117</v>
      </c>
    </row>
    <row r="3125" s="193" customFormat="1" ht="13.55" customHeight="1">
      <c r="M3125" s="186">
        <v>3118</v>
      </c>
    </row>
    <row r="3126" s="193" customFormat="1" ht="13.55" customHeight="1">
      <c r="M3126" s="186">
        <v>3119</v>
      </c>
    </row>
    <row r="3127" s="193" customFormat="1" ht="13.55" customHeight="1">
      <c r="M3127" s="186">
        <v>3120</v>
      </c>
    </row>
    <row r="3128" s="193" customFormat="1" ht="13.55" customHeight="1">
      <c r="M3128" s="186">
        <v>3121</v>
      </c>
    </row>
    <row r="3129" s="193" customFormat="1" ht="13.55" customHeight="1">
      <c r="M3129" s="186">
        <v>3122</v>
      </c>
    </row>
    <row r="3130" s="193" customFormat="1" ht="13.55" customHeight="1">
      <c r="M3130" s="186">
        <v>3123</v>
      </c>
    </row>
    <row r="3131" s="193" customFormat="1" ht="13.55" customHeight="1">
      <c r="M3131" s="186">
        <v>3124</v>
      </c>
    </row>
    <row r="3132" s="193" customFormat="1" ht="13.55" customHeight="1">
      <c r="M3132" s="186">
        <v>3125</v>
      </c>
    </row>
    <row r="3133" s="193" customFormat="1" ht="13.55" customHeight="1">
      <c r="M3133" s="186">
        <v>3126</v>
      </c>
    </row>
    <row r="3134" s="193" customFormat="1" ht="13.55" customHeight="1">
      <c r="M3134" s="186">
        <v>3127</v>
      </c>
    </row>
    <row r="3135" s="193" customFormat="1" ht="13.55" customHeight="1">
      <c r="M3135" s="186">
        <v>3128</v>
      </c>
    </row>
    <row r="3136" s="193" customFormat="1" ht="13.55" customHeight="1">
      <c r="M3136" s="186">
        <v>3129</v>
      </c>
    </row>
    <row r="3137" s="193" customFormat="1" ht="13.55" customHeight="1">
      <c r="M3137" s="186">
        <v>3130</v>
      </c>
    </row>
    <row r="3138" s="193" customFormat="1" ht="13.55" customHeight="1">
      <c r="M3138" s="186">
        <v>3131</v>
      </c>
    </row>
    <row r="3139" s="193" customFormat="1" ht="13.55" customHeight="1">
      <c r="M3139" s="186">
        <v>3132</v>
      </c>
    </row>
    <row r="3140" s="193" customFormat="1" ht="13.55" customHeight="1">
      <c r="M3140" s="186">
        <v>3133</v>
      </c>
    </row>
    <row r="3141" s="193" customFormat="1" ht="13.55" customHeight="1">
      <c r="M3141" s="186">
        <v>3134</v>
      </c>
    </row>
    <row r="3142" s="193" customFormat="1" ht="13.55" customHeight="1">
      <c r="M3142" s="186">
        <v>3135</v>
      </c>
    </row>
    <row r="3143" s="193" customFormat="1" ht="13.55" customHeight="1">
      <c r="M3143" s="186">
        <v>3136</v>
      </c>
    </row>
    <row r="3144" s="193" customFormat="1" ht="13.55" customHeight="1">
      <c r="M3144" s="186">
        <v>3137</v>
      </c>
    </row>
    <row r="3145" s="193" customFormat="1" ht="13.55" customHeight="1">
      <c r="M3145" s="186">
        <v>3138</v>
      </c>
    </row>
    <row r="3146" s="193" customFormat="1" ht="13.55" customHeight="1">
      <c r="M3146" s="186">
        <v>3139</v>
      </c>
    </row>
    <row r="3147" s="193" customFormat="1" ht="13.55" customHeight="1">
      <c r="M3147" s="186">
        <v>3140</v>
      </c>
    </row>
    <row r="3148" s="193" customFormat="1" ht="13.55" customHeight="1">
      <c r="M3148" s="186">
        <v>3141</v>
      </c>
    </row>
    <row r="3149" s="193" customFormat="1" ht="13.55" customHeight="1">
      <c r="M3149" s="186">
        <v>3142</v>
      </c>
    </row>
    <row r="3150" s="193" customFormat="1" ht="13.55" customHeight="1">
      <c r="M3150" s="186">
        <v>3143</v>
      </c>
    </row>
    <row r="3151" s="193" customFormat="1" ht="13.55" customHeight="1">
      <c r="M3151" s="186">
        <v>3144</v>
      </c>
    </row>
    <row r="3152" s="193" customFormat="1" ht="13.55" customHeight="1">
      <c r="M3152" s="186">
        <v>3145</v>
      </c>
    </row>
    <row r="3153" s="193" customFormat="1" ht="13.55" customHeight="1">
      <c r="M3153" s="186">
        <v>3146</v>
      </c>
    </row>
    <row r="3154" s="193" customFormat="1" ht="13.55" customHeight="1">
      <c r="M3154" s="186">
        <v>3147</v>
      </c>
    </row>
    <row r="3155" s="193" customFormat="1" ht="13.55" customHeight="1">
      <c r="M3155" s="186">
        <v>3148</v>
      </c>
    </row>
    <row r="3156" s="193" customFormat="1" ht="13.55" customHeight="1">
      <c r="M3156" s="186">
        <v>3149</v>
      </c>
    </row>
    <row r="3157" s="193" customFormat="1" ht="13.55" customHeight="1">
      <c r="M3157" s="186">
        <v>3150</v>
      </c>
    </row>
    <row r="3158" s="193" customFormat="1" ht="13.55" customHeight="1">
      <c r="M3158" s="186">
        <v>3151</v>
      </c>
    </row>
    <row r="3159" s="193" customFormat="1" ht="13.55" customHeight="1">
      <c r="M3159" s="186">
        <v>3152</v>
      </c>
    </row>
    <row r="3160" s="193" customFormat="1" ht="13.55" customHeight="1">
      <c r="M3160" s="186">
        <v>3153</v>
      </c>
    </row>
    <row r="3161" s="193" customFormat="1" ht="13.55" customHeight="1">
      <c r="M3161" s="186">
        <v>3154</v>
      </c>
    </row>
    <row r="3162" s="193" customFormat="1" ht="13.55" customHeight="1">
      <c r="M3162" s="186">
        <v>3155</v>
      </c>
    </row>
    <row r="3163" s="193" customFormat="1" ht="13.55" customHeight="1">
      <c r="M3163" s="186">
        <v>3156</v>
      </c>
    </row>
    <row r="3164" s="193" customFormat="1" ht="13.55" customHeight="1">
      <c r="M3164" s="186">
        <v>3157</v>
      </c>
    </row>
    <row r="3165" s="193" customFormat="1" ht="13.55" customHeight="1">
      <c r="M3165" s="186">
        <v>3158</v>
      </c>
    </row>
    <row r="3166" s="193" customFormat="1" ht="13.55" customHeight="1">
      <c r="M3166" s="186">
        <v>3159</v>
      </c>
    </row>
    <row r="3167" s="193" customFormat="1" ht="13.55" customHeight="1">
      <c r="M3167" s="186">
        <v>3160</v>
      </c>
    </row>
    <row r="3168" s="193" customFormat="1" ht="13.55" customHeight="1">
      <c r="M3168" s="186">
        <v>3161</v>
      </c>
    </row>
    <row r="3169" s="193" customFormat="1" ht="13.55" customHeight="1">
      <c r="M3169" s="186">
        <v>3162</v>
      </c>
    </row>
    <row r="3170" s="193" customFormat="1" ht="13.55" customHeight="1">
      <c r="M3170" s="186">
        <v>3163</v>
      </c>
    </row>
    <row r="3171" s="193" customFormat="1" ht="13.55" customHeight="1">
      <c r="M3171" s="186">
        <v>3164</v>
      </c>
    </row>
    <row r="3172" s="193" customFormat="1" ht="13.55" customHeight="1">
      <c r="M3172" s="186">
        <v>3165</v>
      </c>
    </row>
    <row r="3173" s="193" customFormat="1" ht="13.55" customHeight="1">
      <c r="M3173" s="186">
        <v>3166</v>
      </c>
    </row>
    <row r="3174" s="193" customFormat="1" ht="13.55" customHeight="1">
      <c r="M3174" s="186">
        <v>3167</v>
      </c>
    </row>
    <row r="3175" s="193" customFormat="1" ht="13.55" customHeight="1">
      <c r="M3175" s="186">
        <v>3168</v>
      </c>
    </row>
    <row r="3176" s="193" customFormat="1" ht="13.55" customHeight="1">
      <c r="M3176" s="186">
        <v>3169</v>
      </c>
    </row>
    <row r="3177" s="193" customFormat="1" ht="13.55" customHeight="1">
      <c r="M3177" s="186">
        <v>3170</v>
      </c>
    </row>
    <row r="3178" s="193" customFormat="1" ht="13.55" customHeight="1">
      <c r="M3178" s="186">
        <v>3171</v>
      </c>
    </row>
    <row r="3179" s="193" customFormat="1" ht="13.55" customHeight="1">
      <c r="M3179" s="186">
        <v>3172</v>
      </c>
    </row>
    <row r="3180" s="193" customFormat="1" ht="13.55" customHeight="1">
      <c r="M3180" s="186">
        <v>3173</v>
      </c>
    </row>
    <row r="3181" s="193" customFormat="1" ht="13.55" customHeight="1">
      <c r="M3181" s="186">
        <v>3174</v>
      </c>
    </row>
    <row r="3182" s="193" customFormat="1" ht="13.55" customHeight="1">
      <c r="M3182" s="186">
        <v>3175</v>
      </c>
    </row>
    <row r="3183" s="193" customFormat="1" ht="13.55" customHeight="1">
      <c r="M3183" s="186">
        <v>3176</v>
      </c>
    </row>
    <row r="3184" s="193" customFormat="1" ht="13.55" customHeight="1">
      <c r="M3184" s="186">
        <v>3177</v>
      </c>
    </row>
    <row r="3185" s="193" customFormat="1" ht="13.55" customHeight="1">
      <c r="M3185" s="186">
        <v>3178</v>
      </c>
    </row>
    <row r="3186" s="193" customFormat="1" ht="13.55" customHeight="1">
      <c r="M3186" s="186">
        <v>3179</v>
      </c>
    </row>
    <row r="3187" s="193" customFormat="1" ht="13.55" customHeight="1">
      <c r="M3187" s="186">
        <v>3180</v>
      </c>
    </row>
    <row r="3188" s="193" customFormat="1" ht="13.55" customHeight="1">
      <c r="M3188" s="186">
        <v>3181</v>
      </c>
    </row>
    <row r="3189" s="193" customFormat="1" ht="13.55" customHeight="1">
      <c r="M3189" s="186">
        <v>3182</v>
      </c>
    </row>
    <row r="3190" s="193" customFormat="1" ht="13.55" customHeight="1">
      <c r="M3190" s="186">
        <v>3183</v>
      </c>
    </row>
    <row r="3191" s="193" customFormat="1" ht="13.55" customHeight="1">
      <c r="M3191" s="186">
        <v>3184</v>
      </c>
    </row>
    <row r="3192" s="193" customFormat="1" ht="13.55" customHeight="1">
      <c r="M3192" s="186">
        <v>3185</v>
      </c>
    </row>
    <row r="3193" s="193" customFormat="1" ht="13.55" customHeight="1">
      <c r="M3193" s="186">
        <v>3186</v>
      </c>
    </row>
    <row r="3194" s="193" customFormat="1" ht="13.55" customHeight="1">
      <c r="M3194" s="186">
        <v>3187</v>
      </c>
    </row>
    <row r="3195" s="193" customFormat="1" ht="13.55" customHeight="1">
      <c r="M3195" s="186">
        <v>3188</v>
      </c>
    </row>
    <row r="3196" s="193" customFormat="1" ht="13.55" customHeight="1">
      <c r="M3196" s="186">
        <v>3189</v>
      </c>
    </row>
    <row r="3197" s="193" customFormat="1" ht="13.55" customHeight="1">
      <c r="M3197" s="186">
        <v>3190</v>
      </c>
    </row>
    <row r="3198" s="193" customFormat="1" ht="13.55" customHeight="1">
      <c r="M3198" s="186">
        <v>3191</v>
      </c>
    </row>
    <row r="3199" s="193" customFormat="1" ht="13.55" customHeight="1">
      <c r="M3199" s="186">
        <v>3192</v>
      </c>
    </row>
    <row r="3200" s="193" customFormat="1" ht="13.55" customHeight="1">
      <c r="M3200" s="186">
        <v>3193</v>
      </c>
    </row>
    <row r="3201" s="193" customFormat="1" ht="13.55" customHeight="1">
      <c r="M3201" s="186">
        <v>3194</v>
      </c>
    </row>
    <row r="3202" s="193" customFormat="1" ht="13.55" customHeight="1">
      <c r="M3202" s="186">
        <v>3195</v>
      </c>
    </row>
    <row r="3203" s="193" customFormat="1" ht="13.55" customHeight="1">
      <c r="M3203" s="186">
        <v>3196</v>
      </c>
    </row>
    <row r="3204" s="193" customFormat="1" ht="13.55" customHeight="1">
      <c r="M3204" s="186">
        <v>3197</v>
      </c>
    </row>
    <row r="3205" s="193" customFormat="1" ht="13.55" customHeight="1">
      <c r="M3205" s="186">
        <v>3198</v>
      </c>
    </row>
    <row r="3206" s="193" customFormat="1" ht="13.55" customHeight="1">
      <c r="M3206" s="186">
        <v>3199</v>
      </c>
    </row>
    <row r="3207" s="193" customFormat="1" ht="13.55" customHeight="1">
      <c r="M3207" s="186">
        <v>3200</v>
      </c>
    </row>
    <row r="3208" s="193" customFormat="1" ht="13.55" customHeight="1">
      <c r="M3208" s="186">
        <v>3201</v>
      </c>
    </row>
    <row r="3209" s="193" customFormat="1" ht="13.55" customHeight="1">
      <c r="M3209" s="186">
        <v>3202</v>
      </c>
    </row>
    <row r="3210" s="193" customFormat="1" ht="13.55" customHeight="1">
      <c r="M3210" s="186">
        <v>3203</v>
      </c>
    </row>
    <row r="3211" s="193" customFormat="1" ht="13.55" customHeight="1">
      <c r="M3211" s="186">
        <v>3204</v>
      </c>
    </row>
    <row r="3212" s="193" customFormat="1" ht="13.55" customHeight="1">
      <c r="M3212" s="186">
        <v>3205</v>
      </c>
    </row>
    <row r="3213" s="193" customFormat="1" ht="13.55" customHeight="1">
      <c r="M3213" s="186">
        <v>3206</v>
      </c>
    </row>
    <row r="3214" s="193" customFormat="1" ht="13.55" customHeight="1">
      <c r="M3214" s="186">
        <v>3207</v>
      </c>
    </row>
    <row r="3215" s="193" customFormat="1" ht="13.55" customHeight="1">
      <c r="M3215" s="186">
        <v>3208</v>
      </c>
    </row>
    <row r="3216" s="193" customFormat="1" ht="13.55" customHeight="1">
      <c r="M3216" s="186">
        <v>3209</v>
      </c>
    </row>
    <row r="3217" s="193" customFormat="1" ht="13.55" customHeight="1">
      <c r="M3217" s="186">
        <v>3210</v>
      </c>
    </row>
    <row r="3218" s="193" customFormat="1" ht="13.55" customHeight="1">
      <c r="M3218" s="186">
        <v>3211</v>
      </c>
    </row>
    <row r="3219" s="193" customFormat="1" ht="13.55" customHeight="1">
      <c r="M3219" s="186">
        <v>3212</v>
      </c>
    </row>
    <row r="3220" s="193" customFormat="1" ht="13.55" customHeight="1">
      <c r="M3220" s="186">
        <v>3213</v>
      </c>
    </row>
    <row r="3221" s="193" customFormat="1" ht="13.55" customHeight="1">
      <c r="M3221" s="186">
        <v>3214</v>
      </c>
    </row>
    <row r="3222" s="193" customFormat="1" ht="13.55" customHeight="1">
      <c r="M3222" s="186">
        <v>3215</v>
      </c>
    </row>
    <row r="3223" s="193" customFormat="1" ht="13.55" customHeight="1">
      <c r="M3223" s="186">
        <v>3216</v>
      </c>
    </row>
    <row r="3224" s="193" customFormat="1" ht="13.55" customHeight="1">
      <c r="M3224" s="186">
        <v>3217</v>
      </c>
    </row>
    <row r="3225" s="193" customFormat="1" ht="13.55" customHeight="1">
      <c r="M3225" s="186">
        <v>3218</v>
      </c>
    </row>
    <row r="3226" s="193" customFormat="1" ht="13.55" customHeight="1">
      <c r="M3226" s="186">
        <v>3219</v>
      </c>
    </row>
    <row r="3227" s="193" customFormat="1" ht="13.55" customHeight="1">
      <c r="M3227" s="186">
        <v>3220</v>
      </c>
    </row>
    <row r="3228" s="193" customFormat="1" ht="13.55" customHeight="1">
      <c r="M3228" s="186">
        <v>3221</v>
      </c>
    </row>
    <row r="3229" s="193" customFormat="1" ht="13.55" customHeight="1">
      <c r="M3229" s="186">
        <v>3222</v>
      </c>
    </row>
    <row r="3230" s="193" customFormat="1" ht="13.55" customHeight="1">
      <c r="M3230" s="186">
        <v>3223</v>
      </c>
    </row>
    <row r="3231" s="193" customFormat="1" ht="13.55" customHeight="1">
      <c r="M3231" s="186">
        <v>3224</v>
      </c>
    </row>
    <row r="3232" s="193" customFormat="1" ht="13.55" customHeight="1">
      <c r="M3232" s="186">
        <v>3225</v>
      </c>
    </row>
    <row r="3233" s="193" customFormat="1" ht="13.55" customHeight="1">
      <c r="M3233" s="186">
        <v>3226</v>
      </c>
    </row>
    <row r="3234" s="193" customFormat="1" ht="13.55" customHeight="1">
      <c r="M3234" s="186">
        <v>3227</v>
      </c>
    </row>
    <row r="3235" s="193" customFormat="1" ht="13.55" customHeight="1">
      <c r="M3235" s="186">
        <v>3228</v>
      </c>
    </row>
    <row r="3236" s="193" customFormat="1" ht="13.55" customHeight="1">
      <c r="M3236" s="186">
        <v>3229</v>
      </c>
    </row>
    <row r="3237" s="193" customFormat="1" ht="13.55" customHeight="1">
      <c r="M3237" s="186">
        <v>3230</v>
      </c>
    </row>
    <row r="3238" s="193" customFormat="1" ht="13.55" customHeight="1">
      <c r="M3238" s="186">
        <v>3231</v>
      </c>
    </row>
    <row r="3239" s="193" customFormat="1" ht="13.55" customHeight="1">
      <c r="M3239" s="186">
        <v>3232</v>
      </c>
    </row>
    <row r="3240" s="193" customFormat="1" ht="13.55" customHeight="1">
      <c r="M3240" s="186">
        <v>3233</v>
      </c>
    </row>
    <row r="3241" s="193" customFormat="1" ht="13.55" customHeight="1">
      <c r="M3241" s="186">
        <v>3234</v>
      </c>
    </row>
    <row r="3242" s="193" customFormat="1" ht="13.55" customHeight="1">
      <c r="M3242" s="186">
        <v>3235</v>
      </c>
    </row>
    <row r="3243" s="193" customFormat="1" ht="13.55" customHeight="1">
      <c r="M3243" s="186">
        <v>3236</v>
      </c>
    </row>
    <row r="3244" s="193" customFormat="1" ht="13.55" customHeight="1">
      <c r="M3244" s="186">
        <v>3237</v>
      </c>
    </row>
    <row r="3245" s="193" customFormat="1" ht="13.55" customHeight="1">
      <c r="M3245" s="186">
        <v>3238</v>
      </c>
    </row>
    <row r="3246" s="193" customFormat="1" ht="13.55" customHeight="1">
      <c r="M3246" s="186">
        <v>3239</v>
      </c>
    </row>
    <row r="3247" s="193" customFormat="1" ht="13.55" customHeight="1">
      <c r="M3247" s="186">
        <v>3240</v>
      </c>
    </row>
    <row r="3248" s="193" customFormat="1" ht="13.55" customHeight="1">
      <c r="M3248" s="186">
        <v>3241</v>
      </c>
    </row>
    <row r="3249" s="193" customFormat="1" ht="13.55" customHeight="1">
      <c r="M3249" s="186">
        <v>3242</v>
      </c>
    </row>
    <row r="3250" s="193" customFormat="1" ht="13.55" customHeight="1">
      <c r="M3250" s="186">
        <v>3243</v>
      </c>
    </row>
    <row r="3251" s="193" customFormat="1" ht="13.55" customHeight="1">
      <c r="M3251" s="186">
        <v>3244</v>
      </c>
    </row>
    <row r="3252" s="193" customFormat="1" ht="13.55" customHeight="1">
      <c r="M3252" s="186">
        <v>3245</v>
      </c>
    </row>
    <row r="3253" s="193" customFormat="1" ht="13.55" customHeight="1">
      <c r="M3253" s="186">
        <v>3246</v>
      </c>
    </row>
    <row r="3254" s="193" customFormat="1" ht="13.55" customHeight="1">
      <c r="M3254" s="186">
        <v>3247</v>
      </c>
    </row>
    <row r="3255" s="193" customFormat="1" ht="13.55" customHeight="1">
      <c r="M3255" s="186">
        <v>3248</v>
      </c>
    </row>
    <row r="3256" s="193" customFormat="1" ht="13.55" customHeight="1">
      <c r="M3256" s="186">
        <v>3249</v>
      </c>
    </row>
    <row r="3257" s="193" customFormat="1" ht="13.55" customHeight="1">
      <c r="M3257" s="186">
        <v>3250</v>
      </c>
    </row>
    <row r="3258" s="193" customFormat="1" ht="13.55" customHeight="1">
      <c r="M3258" s="186">
        <v>3251</v>
      </c>
    </row>
    <row r="3259" s="193" customFormat="1" ht="13.55" customHeight="1">
      <c r="M3259" s="186">
        <v>3252</v>
      </c>
    </row>
    <row r="3260" s="193" customFormat="1" ht="13.55" customHeight="1">
      <c r="M3260" s="186">
        <v>3253</v>
      </c>
    </row>
    <row r="3261" s="193" customFormat="1" ht="13.55" customHeight="1">
      <c r="M3261" s="186">
        <v>3254</v>
      </c>
    </row>
    <row r="3262" s="193" customFormat="1" ht="13.55" customHeight="1">
      <c r="M3262" s="186">
        <v>3255</v>
      </c>
    </row>
    <row r="3263" s="193" customFormat="1" ht="13.55" customHeight="1">
      <c r="M3263" s="186">
        <v>3256</v>
      </c>
    </row>
    <row r="3264" s="193" customFormat="1" ht="13.55" customHeight="1">
      <c r="M3264" s="186">
        <v>3257</v>
      </c>
    </row>
    <row r="3265" s="193" customFormat="1" ht="13.55" customHeight="1">
      <c r="M3265" s="186">
        <v>3258</v>
      </c>
    </row>
    <row r="3266" s="193" customFormat="1" ht="13.55" customHeight="1">
      <c r="M3266" s="186">
        <v>3259</v>
      </c>
    </row>
    <row r="3267" s="193" customFormat="1" ht="13.55" customHeight="1">
      <c r="M3267" s="186">
        <v>3260</v>
      </c>
    </row>
    <row r="3268" s="193" customFormat="1" ht="13.55" customHeight="1">
      <c r="M3268" s="186">
        <v>3261</v>
      </c>
    </row>
    <row r="3269" s="193" customFormat="1" ht="13.55" customHeight="1">
      <c r="M3269" s="186">
        <v>3262</v>
      </c>
    </row>
    <row r="3270" s="193" customFormat="1" ht="13.55" customHeight="1">
      <c r="M3270" s="186">
        <v>3263</v>
      </c>
    </row>
    <row r="3271" s="193" customFormat="1" ht="13.55" customHeight="1">
      <c r="M3271" s="186">
        <v>3264</v>
      </c>
    </row>
    <row r="3272" s="193" customFormat="1" ht="13.55" customHeight="1">
      <c r="M3272" s="186">
        <v>3265</v>
      </c>
    </row>
    <row r="3273" s="193" customFormat="1" ht="13.55" customHeight="1">
      <c r="M3273" s="186">
        <v>3266</v>
      </c>
    </row>
    <row r="3274" s="193" customFormat="1" ht="13.55" customHeight="1">
      <c r="M3274" s="186">
        <v>3267</v>
      </c>
    </row>
    <row r="3275" s="193" customFormat="1" ht="13.55" customHeight="1">
      <c r="M3275" s="186">
        <v>3268</v>
      </c>
    </row>
    <row r="3276" s="193" customFormat="1" ht="13.55" customHeight="1">
      <c r="M3276" s="186">
        <v>3269</v>
      </c>
    </row>
    <row r="3277" s="193" customFormat="1" ht="13.55" customHeight="1">
      <c r="M3277" s="186">
        <v>3270</v>
      </c>
    </row>
    <row r="3278" s="193" customFormat="1" ht="13.55" customHeight="1">
      <c r="M3278" s="186">
        <v>3271</v>
      </c>
    </row>
    <row r="3279" s="193" customFormat="1" ht="13.55" customHeight="1">
      <c r="M3279" s="186">
        <v>3272</v>
      </c>
    </row>
    <row r="3280" s="193" customFormat="1" ht="13.55" customHeight="1">
      <c r="M3280" s="186">
        <v>3273</v>
      </c>
    </row>
    <row r="3281" s="193" customFormat="1" ht="13.55" customHeight="1">
      <c r="M3281" s="186">
        <v>3274</v>
      </c>
    </row>
    <row r="3282" s="193" customFormat="1" ht="13.55" customHeight="1">
      <c r="M3282" s="186">
        <v>3275</v>
      </c>
    </row>
    <row r="3283" s="193" customFormat="1" ht="13.55" customHeight="1">
      <c r="M3283" s="186">
        <v>3276</v>
      </c>
    </row>
    <row r="3284" s="193" customFormat="1" ht="13.55" customHeight="1">
      <c r="M3284" s="186">
        <v>3277</v>
      </c>
    </row>
    <row r="3285" s="193" customFormat="1" ht="13.55" customHeight="1">
      <c r="M3285" s="186">
        <v>3278</v>
      </c>
    </row>
    <row r="3286" s="193" customFormat="1" ht="13.55" customHeight="1">
      <c r="M3286" s="186">
        <v>3279</v>
      </c>
    </row>
    <row r="3287" s="193" customFormat="1" ht="13.55" customHeight="1">
      <c r="M3287" s="186">
        <v>3280</v>
      </c>
    </row>
    <row r="3288" s="193" customFormat="1" ht="13.55" customHeight="1">
      <c r="M3288" s="186">
        <v>3281</v>
      </c>
    </row>
    <row r="3289" s="193" customFormat="1" ht="13.55" customHeight="1">
      <c r="M3289" s="186">
        <v>3282</v>
      </c>
    </row>
    <row r="3290" s="193" customFormat="1" ht="13.55" customHeight="1">
      <c r="M3290" s="186">
        <v>3283</v>
      </c>
    </row>
    <row r="3291" s="193" customFormat="1" ht="13.55" customHeight="1">
      <c r="M3291" s="186">
        <v>3284</v>
      </c>
    </row>
    <row r="3292" s="193" customFormat="1" ht="13.55" customHeight="1">
      <c r="M3292" s="186">
        <v>3285</v>
      </c>
    </row>
    <row r="3293" s="193" customFormat="1" ht="13.55" customHeight="1">
      <c r="M3293" s="186">
        <v>3286</v>
      </c>
    </row>
    <row r="3294" s="193" customFormat="1" ht="13.55" customHeight="1">
      <c r="M3294" s="186">
        <v>3287</v>
      </c>
    </row>
    <row r="3295" s="193" customFormat="1" ht="13.55" customHeight="1">
      <c r="M3295" s="186">
        <v>3288</v>
      </c>
    </row>
    <row r="3296" s="193" customFormat="1" ht="13.55" customHeight="1">
      <c r="M3296" s="186">
        <v>3289</v>
      </c>
    </row>
    <row r="3297" s="193" customFormat="1" ht="13.55" customHeight="1">
      <c r="M3297" s="186">
        <v>3290</v>
      </c>
    </row>
    <row r="3298" s="193" customFormat="1" ht="13.55" customHeight="1">
      <c r="M3298" s="186">
        <v>3291</v>
      </c>
    </row>
    <row r="3299" s="193" customFormat="1" ht="13.55" customHeight="1">
      <c r="M3299" s="186">
        <v>3292</v>
      </c>
    </row>
    <row r="3300" s="193" customFormat="1" ht="13.55" customHeight="1">
      <c r="M3300" s="186">
        <v>3293</v>
      </c>
    </row>
    <row r="3301" s="193" customFormat="1" ht="13.55" customHeight="1">
      <c r="M3301" s="186">
        <v>3294</v>
      </c>
    </row>
    <row r="3302" s="193" customFormat="1" ht="13.55" customHeight="1">
      <c r="M3302" s="186">
        <v>3295</v>
      </c>
    </row>
    <row r="3303" s="193" customFormat="1" ht="13.55" customHeight="1">
      <c r="M3303" s="186">
        <v>3296</v>
      </c>
    </row>
    <row r="3304" s="193" customFormat="1" ht="13.55" customHeight="1">
      <c r="M3304" s="186">
        <v>3297</v>
      </c>
    </row>
    <row r="3305" s="193" customFormat="1" ht="13.55" customHeight="1">
      <c r="M3305" s="186">
        <v>3298</v>
      </c>
    </row>
    <row r="3306" s="193" customFormat="1" ht="13.55" customHeight="1">
      <c r="M3306" s="186">
        <v>3299</v>
      </c>
    </row>
    <row r="3307" s="193" customFormat="1" ht="13.55" customHeight="1">
      <c r="M3307" s="186">
        <v>3300</v>
      </c>
    </row>
    <row r="3308" s="193" customFormat="1" ht="13.55" customHeight="1">
      <c r="M3308" s="186">
        <v>3301</v>
      </c>
    </row>
    <row r="3309" s="193" customFormat="1" ht="13.55" customHeight="1">
      <c r="M3309" s="186">
        <v>3302</v>
      </c>
    </row>
    <row r="3310" s="193" customFormat="1" ht="13.55" customHeight="1">
      <c r="M3310" s="186">
        <v>3303</v>
      </c>
    </row>
    <row r="3311" s="193" customFormat="1" ht="13.55" customHeight="1">
      <c r="M3311" s="186">
        <v>3304</v>
      </c>
    </row>
    <row r="3312" s="193" customFormat="1" ht="13.55" customHeight="1">
      <c r="M3312" s="186">
        <v>3305</v>
      </c>
    </row>
    <row r="3313" s="193" customFormat="1" ht="13.55" customHeight="1">
      <c r="M3313" s="186">
        <v>3306</v>
      </c>
    </row>
    <row r="3314" s="193" customFormat="1" ht="13.55" customHeight="1">
      <c r="M3314" s="186">
        <v>3307</v>
      </c>
    </row>
    <row r="3315" s="193" customFormat="1" ht="13.55" customHeight="1">
      <c r="M3315" s="186">
        <v>3308</v>
      </c>
    </row>
    <row r="3316" s="193" customFormat="1" ht="13.55" customHeight="1">
      <c r="M3316" s="186">
        <v>3309</v>
      </c>
    </row>
    <row r="3317" s="193" customFormat="1" ht="13.55" customHeight="1">
      <c r="M3317" s="186">
        <v>3310</v>
      </c>
    </row>
    <row r="3318" s="193" customFormat="1" ht="13.55" customHeight="1">
      <c r="M3318" s="186">
        <v>3311</v>
      </c>
    </row>
    <row r="3319" s="193" customFormat="1" ht="13.55" customHeight="1">
      <c r="M3319" s="186">
        <v>3312</v>
      </c>
    </row>
    <row r="3320" s="193" customFormat="1" ht="13.55" customHeight="1">
      <c r="M3320" s="186">
        <v>3313</v>
      </c>
    </row>
    <row r="3321" s="193" customFormat="1" ht="13.55" customHeight="1">
      <c r="M3321" s="186">
        <v>3314</v>
      </c>
    </row>
    <row r="3322" s="193" customFormat="1" ht="13.55" customHeight="1">
      <c r="M3322" s="186">
        <v>3315</v>
      </c>
    </row>
    <row r="3323" s="193" customFormat="1" ht="13.55" customHeight="1">
      <c r="M3323" s="186">
        <v>3316</v>
      </c>
    </row>
    <row r="3324" s="193" customFormat="1" ht="13.55" customHeight="1">
      <c r="M3324" s="186">
        <v>3317</v>
      </c>
    </row>
    <row r="3325" s="193" customFormat="1" ht="13.55" customHeight="1">
      <c r="M3325" s="186">
        <v>3318</v>
      </c>
    </row>
    <row r="3326" s="193" customFormat="1" ht="13.55" customHeight="1">
      <c r="M3326" s="186">
        <v>3319</v>
      </c>
    </row>
    <row r="3327" s="193" customFormat="1" ht="13.55" customHeight="1">
      <c r="M3327" s="186">
        <v>3320</v>
      </c>
    </row>
    <row r="3328" s="193" customFormat="1" ht="13.55" customHeight="1">
      <c r="M3328" s="186">
        <v>3321</v>
      </c>
    </row>
    <row r="3329" s="193" customFormat="1" ht="13.55" customHeight="1">
      <c r="M3329" s="186">
        <v>3322</v>
      </c>
    </row>
    <row r="3330" s="193" customFormat="1" ht="13.55" customHeight="1">
      <c r="M3330" s="186">
        <v>3323</v>
      </c>
    </row>
    <row r="3331" s="193" customFormat="1" ht="13.55" customHeight="1">
      <c r="M3331" s="186">
        <v>3324</v>
      </c>
    </row>
    <row r="3332" s="193" customFormat="1" ht="13.55" customHeight="1">
      <c r="M3332" s="186">
        <v>3325</v>
      </c>
    </row>
    <row r="3333" s="193" customFormat="1" ht="13.55" customHeight="1">
      <c r="M3333" s="186">
        <v>3326</v>
      </c>
    </row>
    <row r="3334" s="193" customFormat="1" ht="13.55" customHeight="1">
      <c r="M3334" s="186">
        <v>3327</v>
      </c>
    </row>
    <row r="3335" s="193" customFormat="1" ht="13.55" customHeight="1">
      <c r="M3335" s="186">
        <v>3328</v>
      </c>
    </row>
    <row r="3336" s="193" customFormat="1" ht="13.55" customHeight="1">
      <c r="M3336" s="186">
        <v>3329</v>
      </c>
    </row>
    <row r="3337" s="193" customFormat="1" ht="13.55" customHeight="1">
      <c r="M3337" s="186">
        <v>3330</v>
      </c>
    </row>
    <row r="3338" s="193" customFormat="1" ht="13.55" customHeight="1">
      <c r="M3338" s="186">
        <v>3331</v>
      </c>
    </row>
    <row r="3339" s="193" customFormat="1" ht="13.55" customHeight="1">
      <c r="M3339" s="186">
        <v>3332</v>
      </c>
    </row>
    <row r="3340" s="193" customFormat="1" ht="13.55" customHeight="1">
      <c r="M3340" s="186">
        <v>3333</v>
      </c>
    </row>
    <row r="3341" s="193" customFormat="1" ht="13.55" customHeight="1">
      <c r="M3341" s="186">
        <v>3334</v>
      </c>
    </row>
    <row r="3342" s="193" customFormat="1" ht="13.55" customHeight="1">
      <c r="M3342" s="186">
        <v>3335</v>
      </c>
    </row>
    <row r="3343" s="193" customFormat="1" ht="13.55" customHeight="1">
      <c r="M3343" s="186">
        <v>3336</v>
      </c>
    </row>
    <row r="3344" s="193" customFormat="1" ht="13.55" customHeight="1">
      <c r="M3344" s="186">
        <v>3337</v>
      </c>
    </row>
    <row r="3345" s="193" customFormat="1" ht="13.55" customHeight="1">
      <c r="M3345" s="186">
        <v>3338</v>
      </c>
    </row>
    <row r="3346" s="193" customFormat="1" ht="13.55" customHeight="1">
      <c r="M3346" s="186">
        <v>3339</v>
      </c>
    </row>
    <row r="3347" s="193" customFormat="1" ht="13.55" customHeight="1">
      <c r="M3347" s="186">
        <v>3340</v>
      </c>
    </row>
    <row r="3348" s="193" customFormat="1" ht="13.55" customHeight="1">
      <c r="M3348" s="186">
        <v>3341</v>
      </c>
    </row>
    <row r="3349" s="193" customFormat="1" ht="13.55" customHeight="1">
      <c r="M3349" s="186">
        <v>3342</v>
      </c>
    </row>
    <row r="3350" s="193" customFormat="1" ht="13.55" customHeight="1">
      <c r="M3350" s="186">
        <v>3343</v>
      </c>
    </row>
    <row r="3351" s="193" customFormat="1" ht="13.55" customHeight="1">
      <c r="M3351" s="186">
        <v>3344</v>
      </c>
    </row>
    <row r="3352" s="193" customFormat="1" ht="13.55" customHeight="1">
      <c r="M3352" s="186">
        <v>3345</v>
      </c>
    </row>
    <row r="3353" s="193" customFormat="1" ht="13.55" customHeight="1">
      <c r="M3353" s="186">
        <v>3346</v>
      </c>
    </row>
    <row r="3354" s="193" customFormat="1" ht="13.55" customHeight="1">
      <c r="M3354" s="186">
        <v>3347</v>
      </c>
    </row>
    <row r="3355" s="193" customFormat="1" ht="13.55" customHeight="1">
      <c r="M3355" s="186">
        <v>3348</v>
      </c>
    </row>
    <row r="3356" s="193" customFormat="1" ht="13.55" customHeight="1">
      <c r="M3356" s="186">
        <v>3349</v>
      </c>
    </row>
    <row r="3357" s="193" customFormat="1" ht="13.55" customHeight="1">
      <c r="M3357" s="186">
        <v>3350</v>
      </c>
    </row>
    <row r="3358" s="193" customFormat="1" ht="13.55" customHeight="1">
      <c r="M3358" s="186">
        <v>3351</v>
      </c>
    </row>
    <row r="3359" s="193" customFormat="1" ht="13.55" customHeight="1">
      <c r="M3359" s="186">
        <v>3352</v>
      </c>
    </row>
    <row r="3360" s="193" customFormat="1" ht="13.55" customHeight="1">
      <c r="M3360" s="186">
        <v>3353</v>
      </c>
    </row>
    <row r="3361" s="193" customFormat="1" ht="13.55" customHeight="1">
      <c r="M3361" s="186">
        <v>3354</v>
      </c>
    </row>
    <row r="3362" s="193" customFormat="1" ht="13.55" customHeight="1">
      <c r="M3362" s="186">
        <v>3355</v>
      </c>
    </row>
    <row r="3363" s="193" customFormat="1" ht="13.55" customHeight="1">
      <c r="M3363" s="186">
        <v>3356</v>
      </c>
    </row>
    <row r="3364" s="193" customFormat="1" ht="13.55" customHeight="1">
      <c r="M3364" s="186">
        <v>3357</v>
      </c>
    </row>
    <row r="3365" s="193" customFormat="1" ht="13.55" customHeight="1">
      <c r="M3365" s="186">
        <v>3358</v>
      </c>
    </row>
    <row r="3366" s="193" customFormat="1" ht="13.55" customHeight="1">
      <c r="M3366" s="186">
        <v>3359</v>
      </c>
    </row>
    <row r="3367" s="193" customFormat="1" ht="13.55" customHeight="1">
      <c r="M3367" s="186">
        <v>3360</v>
      </c>
    </row>
    <row r="3368" s="193" customFormat="1" ht="13.55" customHeight="1">
      <c r="M3368" s="186">
        <v>3361</v>
      </c>
    </row>
    <row r="3369" s="193" customFormat="1" ht="13.55" customHeight="1">
      <c r="M3369" s="186">
        <v>3362</v>
      </c>
    </row>
    <row r="3370" s="193" customFormat="1" ht="13.55" customHeight="1">
      <c r="M3370" s="186">
        <v>3363</v>
      </c>
    </row>
    <row r="3371" s="193" customFormat="1" ht="13.55" customHeight="1">
      <c r="M3371" s="186">
        <v>3364</v>
      </c>
    </row>
    <row r="3372" s="193" customFormat="1" ht="13.55" customHeight="1">
      <c r="M3372" s="186">
        <v>3365</v>
      </c>
    </row>
    <row r="3373" s="193" customFormat="1" ht="13.55" customHeight="1">
      <c r="M3373" s="186">
        <v>3366</v>
      </c>
    </row>
    <row r="3374" s="193" customFormat="1" ht="13.55" customHeight="1">
      <c r="M3374" s="186">
        <v>3367</v>
      </c>
    </row>
    <row r="3375" s="193" customFormat="1" ht="13.55" customHeight="1">
      <c r="M3375" s="186">
        <v>3368</v>
      </c>
    </row>
    <row r="3376" s="193" customFormat="1" ht="13.55" customHeight="1">
      <c r="M3376" s="186">
        <v>3369</v>
      </c>
    </row>
    <row r="3377" s="193" customFormat="1" ht="13.55" customHeight="1">
      <c r="M3377" s="186">
        <v>3370</v>
      </c>
    </row>
    <row r="3378" s="193" customFormat="1" ht="13.55" customHeight="1">
      <c r="M3378" s="186">
        <v>3371</v>
      </c>
    </row>
    <row r="3379" s="193" customFormat="1" ht="13.55" customHeight="1">
      <c r="M3379" s="186">
        <v>3372</v>
      </c>
    </row>
    <row r="3380" s="193" customFormat="1" ht="13.55" customHeight="1">
      <c r="M3380" s="186">
        <v>3373</v>
      </c>
    </row>
    <row r="3381" s="193" customFormat="1" ht="13.55" customHeight="1">
      <c r="M3381" s="186">
        <v>3374</v>
      </c>
    </row>
    <row r="3382" s="193" customFormat="1" ht="13.55" customHeight="1">
      <c r="M3382" s="186">
        <v>3375</v>
      </c>
    </row>
    <row r="3383" s="193" customFormat="1" ht="13.55" customHeight="1">
      <c r="M3383" s="186">
        <v>3376</v>
      </c>
    </row>
    <row r="3384" s="193" customFormat="1" ht="13.55" customHeight="1">
      <c r="M3384" s="186">
        <v>3377</v>
      </c>
    </row>
    <row r="3385" s="193" customFormat="1" ht="13.55" customHeight="1">
      <c r="M3385" s="186">
        <v>3378</v>
      </c>
    </row>
    <row r="3386" s="193" customFormat="1" ht="13.55" customHeight="1">
      <c r="M3386" s="186">
        <v>3379</v>
      </c>
    </row>
    <row r="3387" s="193" customFormat="1" ht="13.55" customHeight="1">
      <c r="M3387" s="186">
        <v>3380</v>
      </c>
    </row>
    <row r="3388" s="193" customFormat="1" ht="13.55" customHeight="1">
      <c r="M3388" s="186">
        <v>3381</v>
      </c>
    </row>
    <row r="3389" s="193" customFormat="1" ht="13.55" customHeight="1">
      <c r="M3389" s="186">
        <v>3382</v>
      </c>
    </row>
    <row r="3390" s="193" customFormat="1" ht="13.55" customHeight="1">
      <c r="M3390" s="186">
        <v>3383</v>
      </c>
    </row>
    <row r="3391" s="193" customFormat="1" ht="13.55" customHeight="1">
      <c r="M3391" s="186">
        <v>3384</v>
      </c>
    </row>
    <row r="3392" s="193" customFormat="1" ht="13.55" customHeight="1">
      <c r="M3392" s="186">
        <v>3385</v>
      </c>
    </row>
    <row r="3393" s="193" customFormat="1" ht="13.55" customHeight="1">
      <c r="M3393" s="186">
        <v>3386</v>
      </c>
    </row>
    <row r="3394" s="193" customFormat="1" ht="13.55" customHeight="1">
      <c r="M3394" s="186">
        <v>3387</v>
      </c>
    </row>
    <row r="3395" s="193" customFormat="1" ht="13.55" customHeight="1">
      <c r="M3395" s="186">
        <v>3388</v>
      </c>
    </row>
    <row r="3396" s="193" customFormat="1" ht="13.55" customHeight="1">
      <c r="M3396" s="186">
        <v>3389</v>
      </c>
    </row>
    <row r="3397" s="193" customFormat="1" ht="13.55" customHeight="1">
      <c r="M3397" s="186">
        <v>3390</v>
      </c>
    </row>
    <row r="3398" s="193" customFormat="1" ht="13.55" customHeight="1">
      <c r="M3398" s="186">
        <v>3391</v>
      </c>
    </row>
    <row r="3399" s="193" customFormat="1" ht="13.55" customHeight="1">
      <c r="M3399" s="186">
        <v>3392</v>
      </c>
    </row>
    <row r="3400" s="193" customFormat="1" ht="13.55" customHeight="1">
      <c r="M3400" s="186">
        <v>3393</v>
      </c>
    </row>
    <row r="3401" s="193" customFormat="1" ht="13.55" customHeight="1">
      <c r="M3401" s="186">
        <v>3394</v>
      </c>
    </row>
    <row r="3402" s="193" customFormat="1" ht="13.55" customHeight="1">
      <c r="M3402" s="186">
        <v>3395</v>
      </c>
    </row>
    <row r="3403" s="193" customFormat="1" ht="13.55" customHeight="1">
      <c r="M3403" s="186">
        <v>3396</v>
      </c>
    </row>
    <row r="3404" s="193" customFormat="1" ht="13.55" customHeight="1">
      <c r="M3404" s="186">
        <v>3397</v>
      </c>
    </row>
    <row r="3405" s="193" customFormat="1" ht="13.55" customHeight="1">
      <c r="M3405" s="186">
        <v>3398</v>
      </c>
    </row>
    <row r="3406" s="193" customFormat="1" ht="13.55" customHeight="1">
      <c r="M3406" s="186">
        <v>3399</v>
      </c>
    </row>
    <row r="3407" s="193" customFormat="1" ht="13.55" customHeight="1">
      <c r="M3407" s="186">
        <v>3400</v>
      </c>
    </row>
    <row r="3408" s="193" customFormat="1" ht="13.55" customHeight="1">
      <c r="M3408" s="186">
        <v>3401</v>
      </c>
    </row>
    <row r="3409" s="193" customFormat="1" ht="13.55" customHeight="1">
      <c r="M3409" s="186">
        <v>3402</v>
      </c>
    </row>
    <row r="3410" s="193" customFormat="1" ht="13.55" customHeight="1">
      <c r="M3410" s="186">
        <v>3403</v>
      </c>
    </row>
    <row r="3411" s="193" customFormat="1" ht="13.55" customHeight="1">
      <c r="M3411" s="186">
        <v>3404</v>
      </c>
    </row>
    <row r="3412" s="193" customFormat="1" ht="13.55" customHeight="1">
      <c r="M3412" s="186">
        <v>3405</v>
      </c>
    </row>
    <row r="3413" s="193" customFormat="1" ht="13.55" customHeight="1">
      <c r="M3413" s="186">
        <v>3406</v>
      </c>
    </row>
    <row r="3414" s="193" customFormat="1" ht="13.55" customHeight="1">
      <c r="M3414" s="186">
        <v>3407</v>
      </c>
    </row>
    <row r="3415" s="193" customFormat="1" ht="13.55" customHeight="1">
      <c r="M3415" s="186">
        <v>3408</v>
      </c>
    </row>
    <row r="3416" s="193" customFormat="1" ht="13.55" customHeight="1">
      <c r="M3416" s="186">
        <v>3409</v>
      </c>
    </row>
    <row r="3417" s="193" customFormat="1" ht="13.55" customHeight="1">
      <c r="M3417" s="186">
        <v>3410</v>
      </c>
    </row>
    <row r="3418" s="193" customFormat="1" ht="13.55" customHeight="1">
      <c r="M3418" s="186">
        <v>3411</v>
      </c>
    </row>
    <row r="3419" s="193" customFormat="1" ht="13.55" customHeight="1">
      <c r="M3419" s="186">
        <v>3412</v>
      </c>
    </row>
    <row r="3420" s="193" customFormat="1" ht="13.55" customHeight="1">
      <c r="M3420" s="186">
        <v>3413</v>
      </c>
    </row>
    <row r="3421" s="193" customFormat="1" ht="13.55" customHeight="1">
      <c r="M3421" s="186">
        <v>3414</v>
      </c>
    </row>
    <row r="3422" s="193" customFormat="1" ht="13.55" customHeight="1">
      <c r="M3422" s="186">
        <v>3415</v>
      </c>
    </row>
    <row r="3423" s="193" customFormat="1" ht="13.55" customHeight="1">
      <c r="M3423" s="186">
        <v>3416</v>
      </c>
    </row>
    <row r="3424" s="193" customFormat="1" ht="13.55" customHeight="1">
      <c r="M3424" s="186">
        <v>3417</v>
      </c>
    </row>
    <row r="3425" s="193" customFormat="1" ht="13.55" customHeight="1">
      <c r="M3425" s="186">
        <v>3418</v>
      </c>
    </row>
    <row r="3426" s="193" customFormat="1" ht="13.55" customHeight="1">
      <c r="M3426" s="186">
        <v>3419</v>
      </c>
    </row>
    <row r="3427" s="193" customFormat="1" ht="13.55" customHeight="1">
      <c r="M3427" s="186">
        <v>3420</v>
      </c>
    </row>
    <row r="3428" s="193" customFormat="1" ht="13.55" customHeight="1">
      <c r="M3428" s="186">
        <v>3421</v>
      </c>
    </row>
    <row r="3429" s="193" customFormat="1" ht="13.55" customHeight="1">
      <c r="M3429" s="186">
        <v>3422</v>
      </c>
    </row>
    <row r="3430" s="193" customFormat="1" ht="13.55" customHeight="1">
      <c r="M3430" s="186">
        <v>3423</v>
      </c>
    </row>
    <row r="3431" s="193" customFormat="1" ht="13.55" customHeight="1">
      <c r="M3431" s="186">
        <v>3424</v>
      </c>
    </row>
    <row r="3432" s="193" customFormat="1" ht="13.55" customHeight="1">
      <c r="M3432" s="186">
        <v>3425</v>
      </c>
    </row>
    <row r="3433" s="193" customFormat="1" ht="13.55" customHeight="1">
      <c r="M3433" s="186">
        <v>3426</v>
      </c>
    </row>
    <row r="3434" s="193" customFormat="1" ht="13.55" customHeight="1">
      <c r="M3434" s="186">
        <v>3427</v>
      </c>
    </row>
    <row r="3435" s="193" customFormat="1" ht="13.55" customHeight="1">
      <c r="M3435" s="186">
        <v>3428</v>
      </c>
    </row>
    <row r="3436" s="193" customFormat="1" ht="13.55" customHeight="1">
      <c r="M3436" s="186">
        <v>3429</v>
      </c>
    </row>
    <row r="3437" s="193" customFormat="1" ht="13.55" customHeight="1">
      <c r="M3437" s="186">
        <v>3430</v>
      </c>
    </row>
    <row r="3438" s="193" customFormat="1" ht="13.55" customHeight="1">
      <c r="M3438" s="186">
        <v>3431</v>
      </c>
    </row>
    <row r="3439" s="193" customFormat="1" ht="13.55" customHeight="1">
      <c r="M3439" s="186">
        <v>3432</v>
      </c>
    </row>
    <row r="3440" s="193" customFormat="1" ht="13.55" customHeight="1">
      <c r="M3440" s="186">
        <v>3433</v>
      </c>
    </row>
    <row r="3441" s="193" customFormat="1" ht="13.55" customHeight="1">
      <c r="M3441" s="186">
        <v>3434</v>
      </c>
    </row>
    <row r="3442" s="193" customFormat="1" ht="13.55" customHeight="1">
      <c r="M3442" s="186">
        <v>3435</v>
      </c>
    </row>
    <row r="3443" s="193" customFormat="1" ht="13.55" customHeight="1">
      <c r="M3443" s="186">
        <v>3436</v>
      </c>
    </row>
    <row r="3444" s="193" customFormat="1" ht="13.55" customHeight="1">
      <c r="M3444" s="186">
        <v>3437</v>
      </c>
    </row>
    <row r="3445" s="193" customFormat="1" ht="13.55" customHeight="1">
      <c r="M3445" s="186">
        <v>3438</v>
      </c>
    </row>
    <row r="3446" s="193" customFormat="1" ht="13.55" customHeight="1">
      <c r="M3446" s="186">
        <v>3439</v>
      </c>
    </row>
    <row r="3447" s="193" customFormat="1" ht="13.55" customHeight="1">
      <c r="M3447" s="186">
        <v>3440</v>
      </c>
    </row>
    <row r="3448" s="193" customFormat="1" ht="13.55" customHeight="1">
      <c r="M3448" s="186">
        <v>3441</v>
      </c>
    </row>
    <row r="3449" s="193" customFormat="1" ht="13.55" customHeight="1">
      <c r="M3449" s="186">
        <v>3442</v>
      </c>
    </row>
    <row r="3450" s="193" customFormat="1" ht="13.55" customHeight="1">
      <c r="M3450" s="186">
        <v>3443</v>
      </c>
    </row>
    <row r="3451" s="193" customFormat="1" ht="13.55" customHeight="1">
      <c r="M3451" s="186">
        <v>3444</v>
      </c>
    </row>
    <row r="3452" s="193" customFormat="1" ht="13.55" customHeight="1">
      <c r="M3452" s="186">
        <v>3445</v>
      </c>
    </row>
    <row r="3453" s="193" customFormat="1" ht="13.55" customHeight="1">
      <c r="M3453" s="186">
        <v>3446</v>
      </c>
    </row>
    <row r="3454" s="193" customFormat="1" ht="13.55" customHeight="1">
      <c r="M3454" s="186">
        <v>3447</v>
      </c>
    </row>
    <row r="3455" s="193" customFormat="1" ht="13.55" customHeight="1">
      <c r="M3455" s="186">
        <v>3448</v>
      </c>
    </row>
    <row r="3456" s="193" customFormat="1" ht="13.55" customHeight="1">
      <c r="M3456" s="186">
        <v>3449</v>
      </c>
    </row>
    <row r="3457" s="193" customFormat="1" ht="13.55" customHeight="1">
      <c r="M3457" s="186">
        <v>3450</v>
      </c>
    </row>
    <row r="3458" s="193" customFormat="1" ht="13.55" customHeight="1">
      <c r="M3458" s="186">
        <v>3451</v>
      </c>
    </row>
    <row r="3459" s="193" customFormat="1" ht="13.55" customHeight="1">
      <c r="M3459" s="186">
        <v>3452</v>
      </c>
    </row>
    <row r="3460" s="193" customFormat="1" ht="13.55" customHeight="1">
      <c r="M3460" s="186">
        <v>3453</v>
      </c>
    </row>
    <row r="3461" s="193" customFormat="1" ht="13.55" customHeight="1">
      <c r="M3461" s="186">
        <v>3454</v>
      </c>
    </row>
    <row r="3462" s="193" customFormat="1" ht="13.55" customHeight="1">
      <c r="M3462" s="186">
        <v>3455</v>
      </c>
    </row>
    <row r="3463" s="193" customFormat="1" ht="13.55" customHeight="1">
      <c r="M3463" s="186">
        <v>3456</v>
      </c>
    </row>
    <row r="3464" s="193" customFormat="1" ht="13.55" customHeight="1">
      <c r="M3464" s="186">
        <v>3457</v>
      </c>
    </row>
    <row r="3465" s="193" customFormat="1" ht="13.55" customHeight="1">
      <c r="M3465" s="186">
        <v>3458</v>
      </c>
    </row>
    <row r="3466" s="193" customFormat="1" ht="13.55" customHeight="1">
      <c r="M3466" s="186">
        <v>3459</v>
      </c>
    </row>
    <row r="3467" s="193" customFormat="1" ht="13.55" customHeight="1">
      <c r="M3467" s="186">
        <v>3460</v>
      </c>
    </row>
    <row r="3468" s="193" customFormat="1" ht="13.55" customHeight="1">
      <c r="M3468" s="186">
        <v>3461</v>
      </c>
    </row>
    <row r="3469" s="193" customFormat="1" ht="13.55" customHeight="1">
      <c r="M3469" s="186">
        <v>3462</v>
      </c>
    </row>
    <row r="3470" s="193" customFormat="1" ht="13.55" customHeight="1">
      <c r="M3470" s="186">
        <v>3463</v>
      </c>
    </row>
    <row r="3471" s="193" customFormat="1" ht="13.55" customHeight="1">
      <c r="M3471" s="186">
        <v>3464</v>
      </c>
    </row>
    <row r="3472" s="193" customFormat="1" ht="13.55" customHeight="1">
      <c r="M3472" s="186">
        <v>3465</v>
      </c>
    </row>
    <row r="3473" s="193" customFormat="1" ht="13.55" customHeight="1">
      <c r="M3473" s="186">
        <v>3466</v>
      </c>
    </row>
    <row r="3474" s="193" customFormat="1" ht="13.55" customHeight="1">
      <c r="M3474" s="186">
        <v>3467</v>
      </c>
    </row>
    <row r="3475" s="193" customFormat="1" ht="13.55" customHeight="1">
      <c r="M3475" s="186">
        <v>3468</v>
      </c>
    </row>
    <row r="3476" s="193" customFormat="1" ht="13.55" customHeight="1">
      <c r="M3476" s="186">
        <v>3469</v>
      </c>
    </row>
    <row r="3477" s="193" customFormat="1" ht="13.55" customHeight="1">
      <c r="M3477" s="186">
        <v>3470</v>
      </c>
    </row>
    <row r="3478" s="193" customFormat="1" ht="13.55" customHeight="1">
      <c r="M3478" s="186">
        <v>3471</v>
      </c>
    </row>
    <row r="3479" s="193" customFormat="1" ht="13.55" customHeight="1">
      <c r="M3479" s="186">
        <v>3472</v>
      </c>
    </row>
    <row r="3480" s="193" customFormat="1" ht="13.55" customHeight="1">
      <c r="M3480" s="186">
        <v>3473</v>
      </c>
    </row>
    <row r="3481" s="193" customFormat="1" ht="13.55" customHeight="1">
      <c r="M3481" s="186">
        <v>3474</v>
      </c>
    </row>
    <row r="3482" s="193" customFormat="1" ht="13.55" customHeight="1">
      <c r="M3482" s="186">
        <v>3475</v>
      </c>
    </row>
    <row r="3483" s="193" customFormat="1" ht="13.55" customHeight="1">
      <c r="M3483" s="186">
        <v>3476</v>
      </c>
    </row>
    <row r="3484" s="193" customFormat="1" ht="13.55" customHeight="1">
      <c r="M3484" s="186">
        <v>3477</v>
      </c>
    </row>
    <row r="3485" s="193" customFormat="1" ht="13.55" customHeight="1">
      <c r="M3485" s="186">
        <v>3478</v>
      </c>
    </row>
    <row r="3486" s="193" customFormat="1" ht="13.55" customHeight="1">
      <c r="M3486" s="186">
        <v>3479</v>
      </c>
    </row>
    <row r="3487" s="193" customFormat="1" ht="13.55" customHeight="1">
      <c r="M3487" s="186">
        <v>3480</v>
      </c>
    </row>
    <row r="3488" s="193" customFormat="1" ht="13.55" customHeight="1">
      <c r="M3488" s="186">
        <v>3481</v>
      </c>
    </row>
    <row r="3489" s="193" customFormat="1" ht="13.55" customHeight="1">
      <c r="M3489" s="186">
        <v>3482</v>
      </c>
    </row>
    <row r="3490" s="193" customFormat="1" ht="13.55" customHeight="1">
      <c r="M3490" s="186">
        <v>3483</v>
      </c>
    </row>
    <row r="3491" s="193" customFormat="1" ht="13.55" customHeight="1">
      <c r="M3491" s="186">
        <v>3484</v>
      </c>
    </row>
    <row r="3492" s="193" customFormat="1" ht="13.55" customHeight="1">
      <c r="M3492" s="186">
        <v>3485</v>
      </c>
    </row>
    <row r="3493" s="193" customFormat="1" ht="13.55" customHeight="1">
      <c r="M3493" s="186">
        <v>3486</v>
      </c>
    </row>
    <row r="3494" s="193" customFormat="1" ht="13.55" customHeight="1">
      <c r="M3494" s="186">
        <v>3487</v>
      </c>
    </row>
    <row r="3495" s="193" customFormat="1" ht="13.55" customHeight="1">
      <c r="M3495" s="186">
        <v>3488</v>
      </c>
    </row>
    <row r="3496" s="193" customFormat="1" ht="13.55" customHeight="1">
      <c r="M3496" s="186">
        <v>3489</v>
      </c>
    </row>
    <row r="3497" s="193" customFormat="1" ht="13.55" customHeight="1">
      <c r="M3497" s="186">
        <v>3490</v>
      </c>
    </row>
    <row r="3498" s="193" customFormat="1" ht="13.55" customHeight="1">
      <c r="M3498" s="186">
        <v>3491</v>
      </c>
    </row>
    <row r="3499" s="193" customFormat="1" ht="13.55" customHeight="1">
      <c r="M3499" s="186">
        <v>3492</v>
      </c>
    </row>
    <row r="3500" s="193" customFormat="1" ht="13.55" customHeight="1">
      <c r="M3500" s="186">
        <v>3493</v>
      </c>
    </row>
    <row r="3501" s="193" customFormat="1" ht="13.55" customHeight="1">
      <c r="M3501" s="186">
        <v>3494</v>
      </c>
    </row>
    <row r="3502" s="193" customFormat="1" ht="13.55" customHeight="1">
      <c r="M3502" s="186">
        <v>3495</v>
      </c>
    </row>
    <row r="3503" s="193" customFormat="1" ht="13.55" customHeight="1">
      <c r="M3503" s="186">
        <v>3496</v>
      </c>
    </row>
    <row r="3504" s="193" customFormat="1" ht="13.55" customHeight="1">
      <c r="M3504" s="186">
        <v>3497</v>
      </c>
    </row>
    <row r="3505" s="193" customFormat="1" ht="13.55" customHeight="1">
      <c r="M3505" s="186">
        <v>3498</v>
      </c>
    </row>
    <row r="3506" s="193" customFormat="1" ht="13.55" customHeight="1">
      <c r="M3506" s="186">
        <v>3499</v>
      </c>
    </row>
    <row r="3507" s="193" customFormat="1" ht="13.55" customHeight="1">
      <c r="M3507" s="186">
        <v>3500</v>
      </c>
    </row>
    <row r="3508" s="193" customFormat="1" ht="13.55" customHeight="1">
      <c r="M3508" s="186">
        <v>3501</v>
      </c>
    </row>
    <row r="3509" s="193" customFormat="1" ht="13.55" customHeight="1">
      <c r="M3509" s="186">
        <v>3502</v>
      </c>
    </row>
    <row r="3510" s="193" customFormat="1" ht="13.55" customHeight="1">
      <c r="M3510" s="186">
        <v>3503</v>
      </c>
    </row>
    <row r="3511" s="193" customFormat="1" ht="13.55" customHeight="1">
      <c r="M3511" s="186">
        <v>3504</v>
      </c>
    </row>
    <row r="3512" s="193" customFormat="1" ht="13.55" customHeight="1">
      <c r="M3512" s="186">
        <v>3505</v>
      </c>
    </row>
    <row r="3513" s="193" customFormat="1" ht="13.55" customHeight="1">
      <c r="M3513" s="186">
        <v>3506</v>
      </c>
    </row>
    <row r="3514" s="193" customFormat="1" ht="13.55" customHeight="1">
      <c r="M3514" s="186">
        <v>3507</v>
      </c>
    </row>
    <row r="3515" s="193" customFormat="1" ht="13.55" customHeight="1">
      <c r="M3515" s="186">
        <v>3508</v>
      </c>
    </row>
    <row r="3516" s="193" customFormat="1" ht="13.55" customHeight="1">
      <c r="M3516" s="186">
        <v>3509</v>
      </c>
    </row>
    <row r="3517" s="193" customFormat="1" ht="13.55" customHeight="1">
      <c r="M3517" s="186">
        <v>3510</v>
      </c>
    </row>
    <row r="3518" s="193" customFormat="1" ht="13.55" customHeight="1">
      <c r="M3518" s="186">
        <v>3511</v>
      </c>
    </row>
    <row r="3519" s="193" customFormat="1" ht="13.55" customHeight="1">
      <c r="M3519" s="186">
        <v>3512</v>
      </c>
    </row>
    <row r="3520" s="193" customFormat="1" ht="13.55" customHeight="1">
      <c r="M3520" s="186">
        <v>3513</v>
      </c>
    </row>
    <row r="3521" s="193" customFormat="1" ht="13.55" customHeight="1">
      <c r="M3521" s="186">
        <v>3514</v>
      </c>
    </row>
    <row r="3522" s="193" customFormat="1" ht="13.55" customHeight="1">
      <c r="M3522" s="186">
        <v>3515</v>
      </c>
    </row>
    <row r="3523" s="193" customFormat="1" ht="13.55" customHeight="1">
      <c r="M3523" s="186">
        <v>3516</v>
      </c>
    </row>
    <row r="3524" s="193" customFormat="1" ht="13.55" customHeight="1">
      <c r="M3524" s="186">
        <v>3517</v>
      </c>
    </row>
    <row r="3525" s="193" customFormat="1" ht="13.55" customHeight="1">
      <c r="M3525" s="186">
        <v>3518</v>
      </c>
    </row>
    <row r="3526" s="193" customFormat="1" ht="13.55" customHeight="1">
      <c r="M3526" s="186">
        <v>3519</v>
      </c>
    </row>
    <row r="3527" s="193" customFormat="1" ht="13.55" customHeight="1">
      <c r="M3527" s="186">
        <v>3520</v>
      </c>
    </row>
    <row r="3528" s="193" customFormat="1" ht="13.55" customHeight="1">
      <c r="M3528" s="186">
        <v>3521</v>
      </c>
    </row>
    <row r="3529" s="193" customFormat="1" ht="13.55" customHeight="1">
      <c r="M3529" s="186">
        <v>3522</v>
      </c>
    </row>
    <row r="3530" s="193" customFormat="1" ht="13.55" customHeight="1">
      <c r="M3530" s="186">
        <v>3523</v>
      </c>
    </row>
    <row r="3531" s="193" customFormat="1" ht="13.55" customHeight="1">
      <c r="M3531" s="186">
        <v>3524</v>
      </c>
    </row>
    <row r="3532" s="193" customFormat="1" ht="13.55" customHeight="1">
      <c r="M3532" s="186">
        <v>3525</v>
      </c>
    </row>
    <row r="3533" s="193" customFormat="1" ht="13.55" customHeight="1">
      <c r="M3533" s="186">
        <v>3526</v>
      </c>
    </row>
    <row r="3534" s="193" customFormat="1" ht="13.55" customHeight="1">
      <c r="M3534" s="186">
        <v>3527</v>
      </c>
    </row>
    <row r="3535" s="193" customFormat="1" ht="13.55" customHeight="1">
      <c r="M3535" s="186">
        <v>3528</v>
      </c>
    </row>
    <row r="3536" s="193" customFormat="1" ht="13.55" customHeight="1">
      <c r="M3536" s="186">
        <v>3529</v>
      </c>
    </row>
    <row r="3537" s="193" customFormat="1" ht="13.55" customHeight="1">
      <c r="M3537" s="186">
        <v>3530</v>
      </c>
    </row>
    <row r="3538" s="193" customFormat="1" ht="13.55" customHeight="1">
      <c r="M3538" s="186">
        <v>3531</v>
      </c>
    </row>
    <row r="3539" s="193" customFormat="1" ht="13.55" customHeight="1">
      <c r="M3539" s="186">
        <v>3532</v>
      </c>
    </row>
    <row r="3540" s="193" customFormat="1" ht="13.55" customHeight="1">
      <c r="M3540" s="186">
        <v>3533</v>
      </c>
    </row>
    <row r="3541" s="193" customFormat="1" ht="13.55" customHeight="1">
      <c r="M3541" s="186">
        <v>3534</v>
      </c>
    </row>
    <row r="3542" s="193" customFormat="1" ht="13.55" customHeight="1">
      <c r="M3542" s="186">
        <v>3535</v>
      </c>
    </row>
    <row r="3543" s="193" customFormat="1" ht="13.55" customHeight="1">
      <c r="M3543" s="186">
        <v>3536</v>
      </c>
    </row>
    <row r="3544" s="193" customFormat="1" ht="13.55" customHeight="1">
      <c r="M3544" s="186">
        <v>3537</v>
      </c>
    </row>
    <row r="3545" s="193" customFormat="1" ht="13.55" customHeight="1">
      <c r="M3545" s="186">
        <v>3538</v>
      </c>
    </row>
    <row r="3546" s="193" customFormat="1" ht="13.55" customHeight="1">
      <c r="M3546" s="186">
        <v>3539</v>
      </c>
    </row>
    <row r="3547" s="193" customFormat="1" ht="13.55" customHeight="1">
      <c r="M3547" s="186">
        <v>3540</v>
      </c>
    </row>
    <row r="3548" s="193" customFormat="1" ht="13.55" customHeight="1">
      <c r="M3548" s="186">
        <v>3541</v>
      </c>
    </row>
    <row r="3549" s="193" customFormat="1" ht="13.55" customHeight="1">
      <c r="M3549" s="186">
        <v>3542</v>
      </c>
    </row>
    <row r="3550" s="193" customFormat="1" ht="13.55" customHeight="1">
      <c r="M3550" s="186">
        <v>3543</v>
      </c>
    </row>
    <row r="3551" s="193" customFormat="1" ht="13.55" customHeight="1">
      <c r="M3551" s="186">
        <v>3544</v>
      </c>
    </row>
    <row r="3552" s="193" customFormat="1" ht="13.55" customHeight="1">
      <c r="M3552" s="186">
        <v>3545</v>
      </c>
    </row>
    <row r="3553" s="193" customFormat="1" ht="13.55" customHeight="1">
      <c r="M3553" s="186">
        <v>3546</v>
      </c>
    </row>
    <row r="3554" s="193" customFormat="1" ht="13.55" customHeight="1">
      <c r="M3554" s="186">
        <v>3547</v>
      </c>
    </row>
    <row r="3555" s="193" customFormat="1" ht="13.55" customHeight="1">
      <c r="M3555" s="186">
        <v>3548</v>
      </c>
    </row>
    <row r="3556" s="193" customFormat="1" ht="13.55" customHeight="1">
      <c r="M3556" s="186">
        <v>3549</v>
      </c>
    </row>
    <row r="3557" s="193" customFormat="1" ht="13.55" customHeight="1">
      <c r="M3557" s="186">
        <v>3550</v>
      </c>
    </row>
    <row r="3558" s="193" customFormat="1" ht="13.55" customHeight="1">
      <c r="M3558" s="186">
        <v>3551</v>
      </c>
    </row>
    <row r="3559" s="193" customFormat="1" ht="13.55" customHeight="1">
      <c r="M3559" s="186">
        <v>3552</v>
      </c>
    </row>
    <row r="3560" s="193" customFormat="1" ht="13.55" customHeight="1">
      <c r="M3560" s="186">
        <v>3553</v>
      </c>
    </row>
    <row r="3561" s="193" customFormat="1" ht="13.55" customHeight="1">
      <c r="M3561" s="186">
        <v>3554</v>
      </c>
    </row>
    <row r="3562" s="193" customFormat="1" ht="13.55" customHeight="1">
      <c r="M3562" s="186">
        <v>3555</v>
      </c>
    </row>
    <row r="3563" s="193" customFormat="1" ht="13.55" customHeight="1">
      <c r="M3563" s="186">
        <v>3556</v>
      </c>
    </row>
    <row r="3564" s="193" customFormat="1" ht="13.55" customHeight="1">
      <c r="M3564" s="186">
        <v>3557</v>
      </c>
    </row>
    <row r="3565" s="193" customFormat="1" ht="13.55" customHeight="1">
      <c r="M3565" s="186">
        <v>3558</v>
      </c>
    </row>
    <row r="3566" s="193" customFormat="1" ht="13.55" customHeight="1">
      <c r="M3566" s="186">
        <v>3559</v>
      </c>
    </row>
    <row r="3567" s="193" customFormat="1" ht="13.55" customHeight="1">
      <c r="M3567" s="186">
        <v>3560</v>
      </c>
    </row>
    <row r="3568" s="193" customFormat="1" ht="13.55" customHeight="1">
      <c r="M3568" s="186">
        <v>3561</v>
      </c>
    </row>
    <row r="3569" s="193" customFormat="1" ht="13.55" customHeight="1">
      <c r="M3569" s="186">
        <v>3562</v>
      </c>
    </row>
    <row r="3570" s="193" customFormat="1" ht="13.55" customHeight="1">
      <c r="M3570" s="186">
        <v>3563</v>
      </c>
    </row>
    <row r="3571" s="193" customFormat="1" ht="13.55" customHeight="1">
      <c r="M3571" s="186">
        <v>3564</v>
      </c>
    </row>
    <row r="3572" s="193" customFormat="1" ht="13.55" customHeight="1">
      <c r="M3572" s="186">
        <v>3565</v>
      </c>
    </row>
    <row r="3573" s="193" customFormat="1" ht="13.55" customHeight="1">
      <c r="M3573" s="186">
        <v>3566</v>
      </c>
    </row>
    <row r="3574" s="193" customFormat="1" ht="13.55" customHeight="1">
      <c r="M3574" s="186">
        <v>3567</v>
      </c>
    </row>
    <row r="3575" s="193" customFormat="1" ht="13.55" customHeight="1">
      <c r="M3575" s="186">
        <v>3568</v>
      </c>
    </row>
    <row r="3576" s="193" customFormat="1" ht="13.55" customHeight="1">
      <c r="M3576" s="186">
        <v>3569</v>
      </c>
    </row>
    <row r="3577" s="193" customFormat="1" ht="13.55" customHeight="1">
      <c r="M3577" s="186">
        <v>3570</v>
      </c>
    </row>
    <row r="3578" s="193" customFormat="1" ht="13.55" customHeight="1">
      <c r="M3578" s="186">
        <v>3571</v>
      </c>
    </row>
    <row r="3579" s="193" customFormat="1" ht="13.55" customHeight="1">
      <c r="M3579" s="186">
        <v>3572</v>
      </c>
    </row>
    <row r="3580" s="193" customFormat="1" ht="13.55" customHeight="1">
      <c r="M3580" s="186">
        <v>3573</v>
      </c>
    </row>
    <row r="3581" s="193" customFormat="1" ht="13.55" customHeight="1">
      <c r="M3581" s="186">
        <v>3574</v>
      </c>
    </row>
    <row r="3582" s="193" customFormat="1" ht="13.55" customHeight="1">
      <c r="M3582" s="186">
        <v>3575</v>
      </c>
    </row>
    <row r="3583" s="193" customFormat="1" ht="13.55" customHeight="1">
      <c r="M3583" s="186">
        <v>3576</v>
      </c>
    </row>
    <row r="3584" s="193" customFormat="1" ht="13.55" customHeight="1">
      <c r="M3584" s="186">
        <v>3577</v>
      </c>
    </row>
    <row r="3585" s="193" customFormat="1" ht="13.55" customHeight="1">
      <c r="M3585" s="186">
        <v>3578</v>
      </c>
    </row>
    <row r="3586" s="193" customFormat="1" ht="13.55" customHeight="1">
      <c r="M3586" s="186">
        <v>3579</v>
      </c>
    </row>
    <row r="3587" s="193" customFormat="1" ht="13.55" customHeight="1">
      <c r="M3587" s="186">
        <v>3580</v>
      </c>
    </row>
    <row r="3588" s="193" customFormat="1" ht="13.55" customHeight="1">
      <c r="M3588" s="186">
        <v>3581</v>
      </c>
    </row>
    <row r="3589" s="193" customFormat="1" ht="13.55" customHeight="1">
      <c r="M3589" s="186">
        <v>3582</v>
      </c>
    </row>
    <row r="3590" s="193" customFormat="1" ht="13.55" customHeight="1">
      <c r="M3590" s="186">
        <v>3583</v>
      </c>
    </row>
    <row r="3591" s="193" customFormat="1" ht="13.55" customHeight="1">
      <c r="M3591" s="186">
        <v>3584</v>
      </c>
    </row>
    <row r="3592" s="193" customFormat="1" ht="13.55" customHeight="1">
      <c r="M3592" s="186">
        <v>3585</v>
      </c>
    </row>
    <row r="3593" s="193" customFormat="1" ht="13.55" customHeight="1">
      <c r="M3593" s="186">
        <v>3586</v>
      </c>
    </row>
    <row r="3594" s="193" customFormat="1" ht="13.55" customHeight="1">
      <c r="M3594" s="186">
        <v>3587</v>
      </c>
    </row>
    <row r="3595" s="193" customFormat="1" ht="13.55" customHeight="1">
      <c r="M3595" s="186">
        <v>3588</v>
      </c>
    </row>
    <row r="3596" s="193" customFormat="1" ht="13.55" customHeight="1">
      <c r="M3596" s="186">
        <v>3589</v>
      </c>
    </row>
    <row r="3597" s="193" customFormat="1" ht="13.55" customHeight="1">
      <c r="M3597" s="186">
        <v>3590</v>
      </c>
    </row>
    <row r="3598" s="193" customFormat="1" ht="13.55" customHeight="1">
      <c r="M3598" s="186">
        <v>3591</v>
      </c>
    </row>
    <row r="3599" s="193" customFormat="1" ht="13.55" customHeight="1">
      <c r="M3599" s="186">
        <v>3592</v>
      </c>
    </row>
    <row r="3600" s="193" customFormat="1" ht="13.55" customHeight="1">
      <c r="M3600" s="186">
        <v>3593</v>
      </c>
    </row>
    <row r="3601" s="193" customFormat="1" ht="13.55" customHeight="1">
      <c r="M3601" s="186">
        <v>3594</v>
      </c>
    </row>
    <row r="3602" s="193" customFormat="1" ht="13.55" customHeight="1">
      <c r="M3602" s="186">
        <v>3595</v>
      </c>
    </row>
    <row r="3603" s="193" customFormat="1" ht="13.55" customHeight="1">
      <c r="M3603" s="186">
        <v>3596</v>
      </c>
    </row>
    <row r="3604" s="193" customFormat="1" ht="13.55" customHeight="1">
      <c r="M3604" s="186">
        <v>3597</v>
      </c>
    </row>
    <row r="3605" s="193" customFormat="1" ht="13.55" customHeight="1">
      <c r="M3605" s="186">
        <v>3598</v>
      </c>
    </row>
    <row r="3606" s="193" customFormat="1" ht="13.55" customHeight="1">
      <c r="M3606" s="186">
        <v>3599</v>
      </c>
    </row>
    <row r="3607" s="193" customFormat="1" ht="13.55" customHeight="1">
      <c r="M3607" s="186">
        <v>3600</v>
      </c>
    </row>
    <row r="3608" s="193" customFormat="1" ht="13.55" customHeight="1">
      <c r="M3608" s="186">
        <v>3601</v>
      </c>
    </row>
    <row r="3609" s="193" customFormat="1" ht="13.55" customHeight="1">
      <c r="M3609" s="186">
        <v>3602</v>
      </c>
    </row>
    <row r="3610" s="193" customFormat="1" ht="13.55" customHeight="1">
      <c r="M3610" s="186">
        <v>3603</v>
      </c>
    </row>
    <row r="3611" s="193" customFormat="1" ht="13.55" customHeight="1">
      <c r="M3611" s="186">
        <v>3604</v>
      </c>
    </row>
    <row r="3612" s="193" customFormat="1" ht="13.55" customHeight="1">
      <c r="M3612" s="186">
        <v>3605</v>
      </c>
    </row>
    <row r="3613" s="193" customFormat="1" ht="13.55" customHeight="1">
      <c r="M3613" s="186">
        <v>3606</v>
      </c>
    </row>
    <row r="3614" s="193" customFormat="1" ht="13.55" customHeight="1">
      <c r="M3614" s="186">
        <v>3607</v>
      </c>
    </row>
    <row r="3615" s="193" customFormat="1" ht="13.55" customHeight="1">
      <c r="M3615" s="186">
        <v>3608</v>
      </c>
    </row>
    <row r="3616" s="193" customFormat="1" ht="13.55" customHeight="1">
      <c r="M3616" s="186">
        <v>3609</v>
      </c>
    </row>
    <row r="3617" s="193" customFormat="1" ht="13.55" customHeight="1">
      <c r="M3617" s="186">
        <v>3610</v>
      </c>
    </row>
    <row r="3618" s="193" customFormat="1" ht="13.55" customHeight="1">
      <c r="M3618" s="186">
        <v>3611</v>
      </c>
    </row>
    <row r="3619" s="193" customFormat="1" ht="13.55" customHeight="1">
      <c r="M3619" s="186">
        <v>3612</v>
      </c>
    </row>
    <row r="3620" s="193" customFormat="1" ht="13.55" customHeight="1">
      <c r="M3620" s="186">
        <v>3613</v>
      </c>
    </row>
    <row r="3621" s="193" customFormat="1" ht="13.55" customHeight="1">
      <c r="M3621" s="186">
        <v>3614</v>
      </c>
    </row>
    <row r="3622" s="193" customFormat="1" ht="13.55" customHeight="1">
      <c r="M3622" s="186">
        <v>3615</v>
      </c>
    </row>
    <row r="3623" s="193" customFormat="1" ht="13.55" customHeight="1">
      <c r="M3623" s="186">
        <v>3616</v>
      </c>
    </row>
    <row r="3624" s="193" customFormat="1" ht="13.55" customHeight="1">
      <c r="M3624" s="186">
        <v>3617</v>
      </c>
    </row>
    <row r="3625" s="193" customFormat="1" ht="13.55" customHeight="1">
      <c r="M3625" s="186">
        <v>3618</v>
      </c>
    </row>
    <row r="3626" s="193" customFormat="1" ht="13.55" customHeight="1">
      <c r="M3626" s="186">
        <v>3619</v>
      </c>
    </row>
    <row r="3627" s="193" customFormat="1" ht="13.55" customHeight="1">
      <c r="M3627" s="186">
        <v>3620</v>
      </c>
    </row>
    <row r="3628" s="193" customFormat="1" ht="13.55" customHeight="1">
      <c r="M3628" s="186">
        <v>3621</v>
      </c>
    </row>
    <row r="3629" s="193" customFormat="1" ht="13.55" customHeight="1">
      <c r="M3629" s="186">
        <v>3622</v>
      </c>
    </row>
    <row r="3630" s="193" customFormat="1" ht="13.55" customHeight="1">
      <c r="M3630" s="186">
        <v>3623</v>
      </c>
    </row>
    <row r="3631" s="193" customFormat="1" ht="13.55" customHeight="1">
      <c r="M3631" s="186">
        <v>3624</v>
      </c>
    </row>
    <row r="3632" s="193" customFormat="1" ht="13.55" customHeight="1">
      <c r="M3632" s="186">
        <v>3625</v>
      </c>
    </row>
    <row r="3633" s="193" customFormat="1" ht="13.55" customHeight="1">
      <c r="M3633" s="186">
        <v>3626</v>
      </c>
    </row>
    <row r="3634" s="193" customFormat="1" ht="13.55" customHeight="1">
      <c r="M3634" s="186">
        <v>3627</v>
      </c>
    </row>
    <row r="3635" s="193" customFormat="1" ht="13.55" customHeight="1">
      <c r="M3635" s="186">
        <v>3628</v>
      </c>
    </row>
    <row r="3636" s="193" customFormat="1" ht="13.55" customHeight="1">
      <c r="M3636" s="186">
        <v>3629</v>
      </c>
    </row>
    <row r="3637" s="193" customFormat="1" ht="13.55" customHeight="1">
      <c r="M3637" s="186">
        <v>3630</v>
      </c>
    </row>
    <row r="3638" s="193" customFormat="1" ht="13.55" customHeight="1">
      <c r="M3638" s="186">
        <v>3631</v>
      </c>
    </row>
    <row r="3639" s="193" customFormat="1" ht="13.55" customHeight="1">
      <c r="M3639" s="186">
        <v>3632</v>
      </c>
    </row>
    <row r="3640" s="193" customFormat="1" ht="13.55" customHeight="1">
      <c r="M3640" s="186">
        <v>3633</v>
      </c>
    </row>
    <row r="3641" s="193" customFormat="1" ht="13.55" customHeight="1">
      <c r="M3641" s="186">
        <v>3634</v>
      </c>
    </row>
    <row r="3642" s="193" customFormat="1" ht="13.55" customHeight="1">
      <c r="M3642" s="186">
        <v>3635</v>
      </c>
    </row>
    <row r="3643" s="193" customFormat="1" ht="13.55" customHeight="1">
      <c r="M3643" s="186">
        <v>3636</v>
      </c>
    </row>
    <row r="3644" s="193" customFormat="1" ht="13.55" customHeight="1">
      <c r="M3644" s="186">
        <v>3637</v>
      </c>
    </row>
    <row r="3645" s="193" customFormat="1" ht="13.55" customHeight="1">
      <c r="M3645" s="186">
        <v>3638</v>
      </c>
    </row>
    <row r="3646" s="193" customFormat="1" ht="13.55" customHeight="1">
      <c r="M3646" s="186">
        <v>3639</v>
      </c>
    </row>
    <row r="3647" s="193" customFormat="1" ht="13.55" customHeight="1">
      <c r="M3647" s="186">
        <v>3640</v>
      </c>
    </row>
    <row r="3648" s="193" customFormat="1" ht="13.55" customHeight="1">
      <c r="M3648" s="186">
        <v>3641</v>
      </c>
    </row>
    <row r="3649" s="193" customFormat="1" ht="13.55" customHeight="1">
      <c r="M3649" s="186">
        <v>3642</v>
      </c>
    </row>
    <row r="3650" s="193" customFormat="1" ht="13.55" customHeight="1">
      <c r="M3650" s="186">
        <v>3643</v>
      </c>
    </row>
    <row r="3651" s="193" customFormat="1" ht="13.55" customHeight="1">
      <c r="M3651" s="186">
        <v>3644</v>
      </c>
    </row>
    <row r="3652" s="193" customFormat="1" ht="13.55" customHeight="1">
      <c r="M3652" s="186">
        <v>3645</v>
      </c>
    </row>
    <row r="3653" s="193" customFormat="1" ht="13.55" customHeight="1">
      <c r="M3653" s="186">
        <v>3646</v>
      </c>
    </row>
    <row r="3654" s="193" customFormat="1" ht="13.55" customHeight="1">
      <c r="M3654" s="186">
        <v>3647</v>
      </c>
    </row>
    <row r="3655" s="193" customFormat="1" ht="13.55" customHeight="1">
      <c r="M3655" s="186">
        <v>3648</v>
      </c>
    </row>
    <row r="3656" s="193" customFormat="1" ht="13.55" customHeight="1">
      <c r="M3656" s="186">
        <v>3649</v>
      </c>
    </row>
    <row r="3657" s="193" customFormat="1" ht="13.55" customHeight="1">
      <c r="M3657" s="186">
        <v>3650</v>
      </c>
    </row>
    <row r="3658" s="193" customFormat="1" ht="13.55" customHeight="1">
      <c r="M3658" s="186">
        <v>3651</v>
      </c>
    </row>
    <row r="3659" s="193" customFormat="1" ht="13.55" customHeight="1">
      <c r="M3659" s="186">
        <v>3652</v>
      </c>
    </row>
    <row r="3660" s="193" customFormat="1" ht="13.55" customHeight="1">
      <c r="M3660" s="186">
        <v>3653</v>
      </c>
    </row>
    <row r="3661" s="193" customFormat="1" ht="13.55" customHeight="1">
      <c r="M3661" s="186">
        <v>3654</v>
      </c>
    </row>
    <row r="3662" s="193" customFormat="1" ht="13.55" customHeight="1">
      <c r="M3662" s="186">
        <v>3655</v>
      </c>
    </row>
    <row r="3663" s="193" customFormat="1" ht="13.55" customHeight="1">
      <c r="M3663" s="186">
        <v>3656</v>
      </c>
    </row>
    <row r="3664" s="193" customFormat="1" ht="13.55" customHeight="1">
      <c r="M3664" s="186">
        <v>3657</v>
      </c>
    </row>
    <row r="3665" s="193" customFormat="1" ht="13.55" customHeight="1">
      <c r="M3665" s="186">
        <v>3658</v>
      </c>
    </row>
    <row r="3666" s="193" customFormat="1" ht="13.55" customHeight="1">
      <c r="M3666" s="186">
        <v>3659</v>
      </c>
    </row>
    <row r="3667" s="193" customFormat="1" ht="13.55" customHeight="1">
      <c r="M3667" s="186">
        <v>3660</v>
      </c>
    </row>
    <row r="3668" s="193" customFormat="1" ht="13.55" customHeight="1">
      <c r="M3668" s="186">
        <v>3661</v>
      </c>
    </row>
    <row r="3669" s="193" customFormat="1" ht="13.55" customHeight="1">
      <c r="M3669" s="186">
        <v>3662</v>
      </c>
    </row>
    <row r="3670" s="193" customFormat="1" ht="13.55" customHeight="1">
      <c r="M3670" s="186">
        <v>3663</v>
      </c>
    </row>
    <row r="3671" s="193" customFormat="1" ht="13.55" customHeight="1">
      <c r="M3671" s="186">
        <v>3664</v>
      </c>
    </row>
    <row r="3672" s="193" customFormat="1" ht="13.55" customHeight="1">
      <c r="M3672" s="186">
        <v>3665</v>
      </c>
    </row>
    <row r="3673" s="193" customFormat="1" ht="13.55" customHeight="1">
      <c r="M3673" s="186">
        <v>3666</v>
      </c>
    </row>
    <row r="3674" s="193" customFormat="1" ht="13.55" customHeight="1">
      <c r="M3674" s="186">
        <v>3667</v>
      </c>
    </row>
    <row r="3675" s="193" customFormat="1" ht="13.55" customHeight="1">
      <c r="M3675" s="186">
        <v>3668</v>
      </c>
    </row>
    <row r="3676" s="193" customFormat="1" ht="13.55" customHeight="1">
      <c r="M3676" s="186">
        <v>3669</v>
      </c>
    </row>
    <row r="3677" s="193" customFormat="1" ht="13.55" customHeight="1">
      <c r="M3677" s="186">
        <v>3670</v>
      </c>
    </row>
    <row r="3678" s="193" customFormat="1" ht="13.55" customHeight="1">
      <c r="M3678" s="186">
        <v>3671</v>
      </c>
    </row>
    <row r="3679" s="193" customFormat="1" ht="13.55" customHeight="1">
      <c r="M3679" s="186">
        <v>3672</v>
      </c>
    </row>
    <row r="3680" s="193" customFormat="1" ht="13.55" customHeight="1">
      <c r="M3680" s="186">
        <v>3673</v>
      </c>
    </row>
    <row r="3681" s="193" customFormat="1" ht="13.55" customHeight="1">
      <c r="M3681" s="186">
        <v>3674</v>
      </c>
    </row>
    <row r="3682" s="193" customFormat="1" ht="13.55" customHeight="1">
      <c r="M3682" s="186">
        <v>3675</v>
      </c>
    </row>
    <row r="3683" s="193" customFormat="1" ht="13.55" customHeight="1">
      <c r="M3683" s="186">
        <v>3676</v>
      </c>
    </row>
    <row r="3684" s="193" customFormat="1" ht="13.55" customHeight="1">
      <c r="M3684" s="186">
        <v>3677</v>
      </c>
    </row>
    <row r="3685" s="193" customFormat="1" ht="13.55" customHeight="1">
      <c r="M3685" s="186">
        <v>3678</v>
      </c>
    </row>
    <row r="3686" s="193" customFormat="1" ht="13.55" customHeight="1">
      <c r="M3686" s="186">
        <v>3679</v>
      </c>
    </row>
    <row r="3687" s="193" customFormat="1" ht="13.55" customHeight="1">
      <c r="M3687" s="186">
        <v>3680</v>
      </c>
    </row>
    <row r="3688" s="193" customFormat="1" ht="13.55" customHeight="1">
      <c r="M3688" s="186">
        <v>3681</v>
      </c>
    </row>
    <row r="3689" s="193" customFormat="1" ht="13.55" customHeight="1">
      <c r="M3689" s="186">
        <v>3682</v>
      </c>
    </row>
    <row r="3690" s="193" customFormat="1" ht="13.55" customHeight="1">
      <c r="M3690" s="186">
        <v>3683</v>
      </c>
    </row>
    <row r="3691" s="193" customFormat="1" ht="13.55" customHeight="1">
      <c r="M3691" s="186">
        <v>3684</v>
      </c>
    </row>
    <row r="3692" s="193" customFormat="1" ht="13.55" customHeight="1">
      <c r="M3692" s="186">
        <v>3685</v>
      </c>
    </row>
    <row r="3693" s="193" customFormat="1" ht="13.55" customHeight="1">
      <c r="M3693" s="186">
        <v>3686</v>
      </c>
    </row>
    <row r="3694" s="193" customFormat="1" ht="13.55" customHeight="1">
      <c r="M3694" s="186">
        <v>3687</v>
      </c>
    </row>
    <row r="3695" s="193" customFormat="1" ht="13.55" customHeight="1">
      <c r="M3695" s="186">
        <v>3688</v>
      </c>
    </row>
    <row r="3696" s="193" customFormat="1" ht="13.55" customHeight="1">
      <c r="M3696" s="186">
        <v>3689</v>
      </c>
    </row>
    <row r="3697" s="193" customFormat="1" ht="13.55" customHeight="1">
      <c r="M3697" s="186">
        <v>3690</v>
      </c>
    </row>
    <row r="3698" s="193" customFormat="1" ht="13.55" customHeight="1">
      <c r="M3698" s="186">
        <v>3691</v>
      </c>
    </row>
    <row r="3699" s="193" customFormat="1" ht="13.55" customHeight="1">
      <c r="M3699" s="186">
        <v>3692</v>
      </c>
    </row>
    <row r="3700" s="193" customFormat="1" ht="13.55" customHeight="1">
      <c r="M3700" s="186">
        <v>3693</v>
      </c>
    </row>
    <row r="3701" s="193" customFormat="1" ht="13.55" customHeight="1">
      <c r="M3701" s="186">
        <v>3694</v>
      </c>
    </row>
    <row r="3702" s="193" customFormat="1" ht="13.55" customHeight="1">
      <c r="M3702" s="186">
        <v>3695</v>
      </c>
    </row>
    <row r="3703" s="193" customFormat="1" ht="13.55" customHeight="1">
      <c r="M3703" s="186">
        <v>3696</v>
      </c>
    </row>
    <row r="3704" s="193" customFormat="1" ht="13.55" customHeight="1">
      <c r="M3704" s="186">
        <v>3697</v>
      </c>
    </row>
    <row r="3705" s="193" customFormat="1" ht="13.55" customHeight="1">
      <c r="M3705" s="186">
        <v>3698</v>
      </c>
    </row>
    <row r="3706" s="193" customFormat="1" ht="13.55" customHeight="1">
      <c r="M3706" s="186">
        <v>3699</v>
      </c>
    </row>
    <row r="3707" s="193" customFormat="1" ht="13.55" customHeight="1">
      <c r="M3707" s="186">
        <v>3700</v>
      </c>
    </row>
    <row r="3708" s="193" customFormat="1" ht="13.55" customHeight="1">
      <c r="M3708" s="186">
        <v>3701</v>
      </c>
    </row>
    <row r="3709" s="193" customFormat="1" ht="13.55" customHeight="1">
      <c r="M3709" s="186">
        <v>3702</v>
      </c>
    </row>
    <row r="3710" s="193" customFormat="1" ht="13.55" customHeight="1">
      <c r="M3710" s="186">
        <v>3703</v>
      </c>
    </row>
    <row r="3711" s="193" customFormat="1" ht="13.55" customHeight="1">
      <c r="M3711" s="186">
        <v>3704</v>
      </c>
    </row>
    <row r="3712" s="193" customFormat="1" ht="13.55" customHeight="1">
      <c r="M3712" s="186">
        <v>3705</v>
      </c>
    </row>
    <row r="3713" s="193" customFormat="1" ht="13.55" customHeight="1">
      <c r="M3713" s="186">
        <v>3706</v>
      </c>
    </row>
    <row r="3714" s="193" customFormat="1" ht="13.55" customHeight="1">
      <c r="M3714" s="186">
        <v>3707</v>
      </c>
    </row>
    <row r="3715" s="193" customFormat="1" ht="13.55" customHeight="1">
      <c r="M3715" s="186">
        <v>3708</v>
      </c>
    </row>
    <row r="3716" s="193" customFormat="1" ht="13.55" customHeight="1">
      <c r="M3716" s="186">
        <v>3709</v>
      </c>
    </row>
    <row r="3717" s="193" customFormat="1" ht="13.55" customHeight="1">
      <c r="M3717" s="186">
        <v>3710</v>
      </c>
    </row>
    <row r="3718" s="193" customFormat="1" ht="13.55" customHeight="1">
      <c r="M3718" s="186">
        <v>3711</v>
      </c>
    </row>
    <row r="3719" s="193" customFormat="1" ht="13.55" customHeight="1">
      <c r="M3719" s="186">
        <v>3712</v>
      </c>
    </row>
    <row r="3720" s="193" customFormat="1" ht="13.55" customHeight="1">
      <c r="M3720" s="186">
        <v>3713</v>
      </c>
    </row>
    <row r="3721" s="193" customFormat="1" ht="13.55" customHeight="1">
      <c r="M3721" s="186">
        <v>3714</v>
      </c>
    </row>
    <row r="3722" s="193" customFormat="1" ht="13.55" customHeight="1">
      <c r="M3722" s="186">
        <v>3715</v>
      </c>
    </row>
    <row r="3723" s="193" customFormat="1" ht="13.55" customHeight="1">
      <c r="M3723" s="186">
        <v>3716</v>
      </c>
    </row>
    <row r="3724" s="193" customFormat="1" ht="13.55" customHeight="1">
      <c r="M3724" s="186">
        <v>3717</v>
      </c>
    </row>
    <row r="3725" s="193" customFormat="1" ht="13.55" customHeight="1">
      <c r="M3725" s="186">
        <v>3718</v>
      </c>
    </row>
    <row r="3726" s="193" customFormat="1" ht="13.55" customHeight="1">
      <c r="M3726" s="186">
        <v>3719</v>
      </c>
    </row>
    <row r="3727" s="193" customFormat="1" ht="13.55" customHeight="1">
      <c r="M3727" s="186">
        <v>3720</v>
      </c>
    </row>
    <row r="3728" s="193" customFormat="1" ht="13.55" customHeight="1">
      <c r="M3728" s="186">
        <v>3721</v>
      </c>
    </row>
    <row r="3729" s="193" customFormat="1" ht="13.55" customHeight="1">
      <c r="M3729" s="186">
        <v>3722</v>
      </c>
    </row>
    <row r="3730" s="193" customFormat="1" ht="13.55" customHeight="1">
      <c r="M3730" s="186">
        <v>3723</v>
      </c>
    </row>
    <row r="3731" s="193" customFormat="1" ht="13.55" customHeight="1">
      <c r="M3731" s="186">
        <v>3724</v>
      </c>
    </row>
    <row r="3732" s="193" customFormat="1" ht="13.55" customHeight="1">
      <c r="M3732" s="186">
        <v>3725</v>
      </c>
    </row>
    <row r="3733" s="193" customFormat="1" ht="13.55" customHeight="1">
      <c r="M3733" s="186">
        <v>3726</v>
      </c>
    </row>
    <row r="3734" s="193" customFormat="1" ht="13.55" customHeight="1">
      <c r="M3734" s="186">
        <v>3727</v>
      </c>
    </row>
    <row r="3735" s="193" customFormat="1" ht="13.55" customHeight="1">
      <c r="M3735" s="186">
        <v>3728</v>
      </c>
    </row>
    <row r="3736" s="193" customFormat="1" ht="13.55" customHeight="1">
      <c r="M3736" s="186">
        <v>3729</v>
      </c>
    </row>
    <row r="3737" s="193" customFormat="1" ht="13.55" customHeight="1">
      <c r="M3737" s="186">
        <v>3730</v>
      </c>
    </row>
    <row r="3738" s="193" customFormat="1" ht="13.55" customHeight="1">
      <c r="M3738" s="186">
        <v>3731</v>
      </c>
    </row>
    <row r="3739" s="193" customFormat="1" ht="13.55" customHeight="1">
      <c r="M3739" s="186">
        <v>3732</v>
      </c>
    </row>
    <row r="3740" s="193" customFormat="1" ht="13.55" customHeight="1">
      <c r="M3740" s="186">
        <v>3733</v>
      </c>
    </row>
    <row r="3741" s="193" customFormat="1" ht="13.55" customHeight="1">
      <c r="M3741" s="186">
        <v>3734</v>
      </c>
    </row>
    <row r="3742" s="193" customFormat="1" ht="13.55" customHeight="1">
      <c r="M3742" s="186">
        <v>3735</v>
      </c>
    </row>
    <row r="3743" s="193" customFormat="1" ht="13.55" customHeight="1">
      <c r="M3743" s="186">
        <v>3736</v>
      </c>
    </row>
    <row r="3744" s="193" customFormat="1" ht="13.55" customHeight="1">
      <c r="M3744" s="186">
        <v>3737</v>
      </c>
    </row>
    <row r="3745" s="193" customFormat="1" ht="13.55" customHeight="1">
      <c r="M3745" s="186">
        <v>3738</v>
      </c>
    </row>
    <row r="3746" s="193" customFormat="1" ht="13.55" customHeight="1">
      <c r="M3746" s="186">
        <v>3739</v>
      </c>
    </row>
    <row r="3747" s="193" customFormat="1" ht="13.55" customHeight="1">
      <c r="M3747" s="186">
        <v>3740</v>
      </c>
    </row>
    <row r="3748" s="193" customFormat="1" ht="13.55" customHeight="1">
      <c r="M3748" s="186">
        <v>3741</v>
      </c>
    </row>
    <row r="3749" s="193" customFormat="1" ht="13.55" customHeight="1">
      <c r="M3749" s="186">
        <v>3742</v>
      </c>
    </row>
    <row r="3750" s="193" customFormat="1" ht="13.55" customHeight="1">
      <c r="M3750" s="186">
        <v>3743</v>
      </c>
    </row>
    <row r="3751" s="193" customFormat="1" ht="13.55" customHeight="1">
      <c r="M3751" s="186">
        <v>3744</v>
      </c>
    </row>
    <row r="3752" s="193" customFormat="1" ht="13.55" customHeight="1">
      <c r="M3752" s="186">
        <v>3745</v>
      </c>
    </row>
    <row r="3753" s="193" customFormat="1" ht="13.55" customHeight="1">
      <c r="M3753" s="186">
        <v>3746</v>
      </c>
    </row>
    <row r="3754" s="193" customFormat="1" ht="13.55" customHeight="1">
      <c r="M3754" s="186">
        <v>3747</v>
      </c>
    </row>
    <row r="3755" s="193" customFormat="1" ht="13.55" customHeight="1">
      <c r="M3755" s="186">
        <v>3748</v>
      </c>
    </row>
    <row r="3756" s="193" customFormat="1" ht="13.55" customHeight="1">
      <c r="M3756" s="186">
        <v>3749</v>
      </c>
    </row>
    <row r="3757" s="193" customFormat="1" ht="13.55" customHeight="1">
      <c r="M3757" s="186">
        <v>3750</v>
      </c>
    </row>
    <row r="3758" s="193" customFormat="1" ht="13.55" customHeight="1">
      <c r="M3758" s="186">
        <v>3751</v>
      </c>
    </row>
    <row r="3759" s="193" customFormat="1" ht="13.55" customHeight="1">
      <c r="M3759" s="186">
        <v>3752</v>
      </c>
    </row>
    <row r="3760" s="193" customFormat="1" ht="13.55" customHeight="1">
      <c r="M3760" s="186">
        <v>3753</v>
      </c>
    </row>
    <row r="3761" s="193" customFormat="1" ht="13.55" customHeight="1">
      <c r="M3761" s="186">
        <v>3754</v>
      </c>
    </row>
    <row r="3762" s="193" customFormat="1" ht="13.55" customHeight="1">
      <c r="M3762" s="186">
        <v>3755</v>
      </c>
    </row>
    <row r="3763" s="193" customFormat="1" ht="13.55" customHeight="1">
      <c r="M3763" s="186">
        <v>3756</v>
      </c>
    </row>
    <row r="3764" s="193" customFormat="1" ht="13.55" customHeight="1">
      <c r="M3764" s="186">
        <v>3757</v>
      </c>
    </row>
    <row r="3765" s="193" customFormat="1" ht="13.55" customHeight="1">
      <c r="M3765" s="186">
        <v>3758</v>
      </c>
    </row>
    <row r="3766" s="193" customFormat="1" ht="13.55" customHeight="1">
      <c r="M3766" s="186">
        <v>3759</v>
      </c>
    </row>
    <row r="3767" s="193" customFormat="1" ht="13.55" customHeight="1">
      <c r="M3767" s="186">
        <v>3760</v>
      </c>
    </row>
    <row r="3768" s="193" customFormat="1" ht="13.55" customHeight="1">
      <c r="M3768" s="186">
        <v>3761</v>
      </c>
    </row>
    <row r="3769" s="193" customFormat="1" ht="13.55" customHeight="1">
      <c r="M3769" s="186">
        <v>3762</v>
      </c>
    </row>
    <row r="3770" s="193" customFormat="1" ht="13.55" customHeight="1">
      <c r="M3770" s="186">
        <v>3763</v>
      </c>
    </row>
    <row r="3771" s="193" customFormat="1" ht="13.55" customHeight="1">
      <c r="M3771" s="186">
        <v>3764</v>
      </c>
    </row>
    <row r="3772" s="193" customFormat="1" ht="13.55" customHeight="1">
      <c r="M3772" s="186">
        <v>3765</v>
      </c>
    </row>
    <row r="3773" s="193" customFormat="1" ht="13.55" customHeight="1">
      <c r="M3773" s="186">
        <v>3766</v>
      </c>
    </row>
    <row r="3774" s="193" customFormat="1" ht="13.55" customHeight="1">
      <c r="M3774" s="186">
        <v>3767</v>
      </c>
    </row>
    <row r="3775" s="193" customFormat="1" ht="13.55" customHeight="1">
      <c r="M3775" s="186">
        <v>3768</v>
      </c>
    </row>
    <row r="3776" s="193" customFormat="1" ht="13.55" customHeight="1">
      <c r="M3776" s="186">
        <v>3769</v>
      </c>
    </row>
    <row r="3777" s="193" customFormat="1" ht="13.55" customHeight="1">
      <c r="M3777" s="186">
        <v>3770</v>
      </c>
    </row>
    <row r="3778" s="193" customFormat="1" ht="13.55" customHeight="1">
      <c r="M3778" s="186">
        <v>3771</v>
      </c>
    </row>
    <row r="3779" s="193" customFormat="1" ht="13.55" customHeight="1">
      <c r="M3779" s="186">
        <v>3772</v>
      </c>
    </row>
    <row r="3780" s="193" customFormat="1" ht="13.55" customHeight="1">
      <c r="M3780" s="186">
        <v>3773</v>
      </c>
    </row>
    <row r="3781" s="193" customFormat="1" ht="13.55" customHeight="1">
      <c r="M3781" s="186">
        <v>3774</v>
      </c>
    </row>
    <row r="3782" s="193" customFormat="1" ht="13.55" customHeight="1">
      <c r="M3782" s="186">
        <v>3775</v>
      </c>
    </row>
    <row r="3783" s="193" customFormat="1" ht="13.55" customHeight="1">
      <c r="M3783" s="186">
        <v>3776</v>
      </c>
    </row>
    <row r="3784" s="193" customFormat="1" ht="13.55" customHeight="1">
      <c r="M3784" s="186">
        <v>3777</v>
      </c>
    </row>
    <row r="3785" s="193" customFormat="1" ht="13.55" customHeight="1">
      <c r="M3785" s="186">
        <v>3778</v>
      </c>
    </row>
    <row r="3786" s="193" customFormat="1" ht="13.55" customHeight="1">
      <c r="M3786" s="186">
        <v>3779</v>
      </c>
    </row>
    <row r="3787" s="193" customFormat="1" ht="13.55" customHeight="1">
      <c r="M3787" s="186">
        <v>3780</v>
      </c>
    </row>
    <row r="3788" s="193" customFormat="1" ht="13.55" customHeight="1">
      <c r="M3788" s="186">
        <v>3781</v>
      </c>
    </row>
    <row r="3789" s="193" customFormat="1" ht="13.55" customHeight="1">
      <c r="M3789" s="186">
        <v>3782</v>
      </c>
    </row>
    <row r="3790" s="193" customFormat="1" ht="13.55" customHeight="1">
      <c r="M3790" s="186">
        <v>3783</v>
      </c>
    </row>
    <row r="3791" s="193" customFormat="1" ht="13.55" customHeight="1">
      <c r="M3791" s="186">
        <v>3784</v>
      </c>
    </row>
    <row r="3792" s="193" customFormat="1" ht="13.55" customHeight="1">
      <c r="M3792" s="186">
        <v>3785</v>
      </c>
    </row>
    <row r="3793" s="193" customFormat="1" ht="13.55" customHeight="1">
      <c r="M3793" s="186">
        <v>3786</v>
      </c>
    </row>
    <row r="3794" s="193" customFormat="1" ht="13.55" customHeight="1">
      <c r="M3794" s="186">
        <v>3787</v>
      </c>
    </row>
    <row r="3795" s="193" customFormat="1" ht="13.55" customHeight="1">
      <c r="M3795" s="186">
        <v>3788</v>
      </c>
    </row>
    <row r="3796" s="193" customFormat="1" ht="13.55" customHeight="1">
      <c r="M3796" s="186">
        <v>3789</v>
      </c>
    </row>
    <row r="3797" s="193" customFormat="1" ht="13.55" customHeight="1">
      <c r="M3797" s="186">
        <v>3790</v>
      </c>
    </row>
    <row r="3798" s="193" customFormat="1" ht="13.55" customHeight="1">
      <c r="M3798" s="186">
        <v>3791</v>
      </c>
    </row>
    <row r="3799" s="193" customFormat="1" ht="13.55" customHeight="1">
      <c r="M3799" s="186">
        <v>3792</v>
      </c>
    </row>
    <row r="3800" s="193" customFormat="1" ht="13.55" customHeight="1">
      <c r="M3800" s="186">
        <v>3793</v>
      </c>
    </row>
    <row r="3801" s="193" customFormat="1" ht="13.55" customHeight="1">
      <c r="M3801" s="186">
        <v>3794</v>
      </c>
    </row>
    <row r="3802" s="193" customFormat="1" ht="13.55" customHeight="1">
      <c r="M3802" s="186">
        <v>3795</v>
      </c>
    </row>
    <row r="3803" s="193" customFormat="1" ht="13.55" customHeight="1">
      <c r="M3803" s="186">
        <v>3796</v>
      </c>
    </row>
    <row r="3804" s="193" customFormat="1" ht="13.55" customHeight="1">
      <c r="M3804" s="186">
        <v>3797</v>
      </c>
    </row>
    <row r="3805" s="193" customFormat="1" ht="13.55" customHeight="1">
      <c r="M3805" s="186">
        <v>3798</v>
      </c>
    </row>
    <row r="3806" s="193" customFormat="1" ht="13.55" customHeight="1">
      <c r="M3806" s="186">
        <v>3799</v>
      </c>
    </row>
    <row r="3807" s="193" customFormat="1" ht="13.55" customHeight="1">
      <c r="M3807" s="186">
        <v>3800</v>
      </c>
    </row>
    <row r="3808" s="193" customFormat="1" ht="13.55" customHeight="1">
      <c r="M3808" s="186">
        <v>3801</v>
      </c>
    </row>
    <row r="3809" s="193" customFormat="1" ht="13.55" customHeight="1">
      <c r="M3809" s="186">
        <v>3802</v>
      </c>
    </row>
    <row r="3810" s="193" customFormat="1" ht="13.55" customHeight="1">
      <c r="M3810" s="186">
        <v>3803</v>
      </c>
    </row>
    <row r="3811" s="193" customFormat="1" ht="13.55" customHeight="1">
      <c r="M3811" s="186">
        <v>3804</v>
      </c>
    </row>
    <row r="3812" s="193" customFormat="1" ht="13.55" customHeight="1">
      <c r="M3812" s="186">
        <v>3805</v>
      </c>
    </row>
    <row r="3813" s="193" customFormat="1" ht="13.55" customHeight="1">
      <c r="M3813" s="186">
        <v>3806</v>
      </c>
    </row>
    <row r="3814" s="193" customFormat="1" ht="13.55" customHeight="1">
      <c r="M3814" s="186">
        <v>3807</v>
      </c>
    </row>
    <row r="3815" s="193" customFormat="1" ht="13.55" customHeight="1">
      <c r="M3815" s="186">
        <v>3808</v>
      </c>
    </row>
    <row r="3816" s="193" customFormat="1" ht="13.55" customHeight="1">
      <c r="M3816" s="186">
        <v>3809</v>
      </c>
    </row>
    <row r="3817" s="193" customFormat="1" ht="13.55" customHeight="1">
      <c r="M3817" s="186">
        <v>3810</v>
      </c>
    </row>
    <row r="3818" s="193" customFormat="1" ht="13.55" customHeight="1">
      <c r="M3818" s="186">
        <v>3811</v>
      </c>
    </row>
    <row r="3819" s="193" customFormat="1" ht="13.55" customHeight="1">
      <c r="M3819" s="186">
        <v>3812</v>
      </c>
    </row>
    <row r="3820" s="193" customFormat="1" ht="13.55" customHeight="1">
      <c r="M3820" s="186">
        <v>3813</v>
      </c>
    </row>
    <row r="3821" s="193" customFormat="1" ht="13.55" customHeight="1">
      <c r="M3821" s="186">
        <v>3814</v>
      </c>
    </row>
    <row r="3822" s="193" customFormat="1" ht="13.55" customHeight="1">
      <c r="M3822" s="186">
        <v>3815</v>
      </c>
    </row>
    <row r="3823" s="193" customFormat="1" ht="13.55" customHeight="1">
      <c r="M3823" s="186">
        <v>3816</v>
      </c>
    </row>
    <row r="3824" s="193" customFormat="1" ht="13.55" customHeight="1">
      <c r="M3824" s="186">
        <v>3817</v>
      </c>
    </row>
    <row r="3825" s="193" customFormat="1" ht="13.55" customHeight="1">
      <c r="M3825" s="186">
        <v>3818</v>
      </c>
    </row>
    <row r="3826" s="193" customFormat="1" ht="13.55" customHeight="1">
      <c r="M3826" s="186">
        <v>3819</v>
      </c>
    </row>
    <row r="3827" s="193" customFormat="1" ht="13.55" customHeight="1">
      <c r="M3827" s="186">
        <v>3820</v>
      </c>
    </row>
    <row r="3828" s="193" customFormat="1" ht="13.55" customHeight="1">
      <c r="M3828" s="186">
        <v>3821</v>
      </c>
    </row>
    <row r="3829" s="193" customFormat="1" ht="13.55" customHeight="1">
      <c r="M3829" s="186">
        <v>3822</v>
      </c>
    </row>
    <row r="3830" s="193" customFormat="1" ht="13.55" customHeight="1">
      <c r="M3830" s="186">
        <v>3823</v>
      </c>
    </row>
    <row r="3831" s="193" customFormat="1" ht="13.55" customHeight="1">
      <c r="M3831" s="186">
        <v>3824</v>
      </c>
    </row>
    <row r="3832" s="193" customFormat="1" ht="13.55" customHeight="1">
      <c r="M3832" s="186">
        <v>3825</v>
      </c>
    </row>
    <row r="3833" s="193" customFormat="1" ht="13.55" customHeight="1">
      <c r="M3833" s="186">
        <v>3826</v>
      </c>
    </row>
    <row r="3834" s="193" customFormat="1" ht="13.55" customHeight="1">
      <c r="M3834" s="186">
        <v>3827</v>
      </c>
    </row>
    <row r="3835" s="193" customFormat="1" ht="13.55" customHeight="1">
      <c r="M3835" s="186">
        <v>3828</v>
      </c>
    </row>
    <row r="3836" s="193" customFormat="1" ht="13.55" customHeight="1">
      <c r="M3836" s="186">
        <v>3829</v>
      </c>
    </row>
    <row r="3837" s="193" customFormat="1" ht="13.55" customHeight="1">
      <c r="M3837" s="186">
        <v>3830</v>
      </c>
    </row>
    <row r="3838" s="193" customFormat="1" ht="13.55" customHeight="1">
      <c r="M3838" s="186">
        <v>3831</v>
      </c>
    </row>
    <row r="3839" s="193" customFormat="1" ht="13.55" customHeight="1">
      <c r="M3839" s="186">
        <v>3832</v>
      </c>
    </row>
    <row r="3840" s="193" customFormat="1" ht="13.55" customHeight="1">
      <c r="M3840" s="186">
        <v>3833</v>
      </c>
    </row>
    <row r="3841" s="193" customFormat="1" ht="13.55" customHeight="1">
      <c r="M3841" s="186">
        <v>3834</v>
      </c>
    </row>
    <row r="3842" s="193" customFormat="1" ht="13.55" customHeight="1">
      <c r="M3842" s="186">
        <v>3835</v>
      </c>
    </row>
    <row r="3843" s="193" customFormat="1" ht="13.55" customHeight="1">
      <c r="M3843" s="186">
        <v>3836</v>
      </c>
    </row>
    <row r="3844" s="193" customFormat="1" ht="13.55" customHeight="1">
      <c r="M3844" s="186">
        <v>3837</v>
      </c>
    </row>
    <row r="3845" s="193" customFormat="1" ht="13.55" customHeight="1">
      <c r="M3845" s="186">
        <v>3838</v>
      </c>
    </row>
    <row r="3846" s="193" customFormat="1" ht="13.55" customHeight="1">
      <c r="M3846" s="186">
        <v>3839</v>
      </c>
    </row>
    <row r="3847" s="193" customFormat="1" ht="13.55" customHeight="1">
      <c r="M3847" s="186">
        <v>3840</v>
      </c>
    </row>
    <row r="3848" s="193" customFormat="1" ht="13.55" customHeight="1">
      <c r="M3848" s="186">
        <v>3841</v>
      </c>
    </row>
    <row r="3849" s="193" customFormat="1" ht="13.55" customHeight="1">
      <c r="M3849" s="186">
        <v>3842</v>
      </c>
    </row>
    <row r="3850" s="193" customFormat="1" ht="13.55" customHeight="1">
      <c r="M3850" s="186">
        <v>3843</v>
      </c>
    </row>
    <row r="3851" s="193" customFormat="1" ht="13.55" customHeight="1">
      <c r="M3851" s="186">
        <v>3844</v>
      </c>
    </row>
    <row r="3852" s="193" customFormat="1" ht="13.55" customHeight="1">
      <c r="M3852" s="186">
        <v>3845</v>
      </c>
    </row>
    <row r="3853" s="193" customFormat="1" ht="13.55" customHeight="1">
      <c r="M3853" s="186">
        <v>3846</v>
      </c>
    </row>
    <row r="3854" s="193" customFormat="1" ht="13.55" customHeight="1">
      <c r="M3854" s="186">
        <v>3847</v>
      </c>
    </row>
    <row r="3855" s="193" customFormat="1" ht="13.55" customHeight="1">
      <c r="M3855" s="186">
        <v>3848</v>
      </c>
    </row>
    <row r="3856" s="193" customFormat="1" ht="13.55" customHeight="1">
      <c r="M3856" s="186">
        <v>3849</v>
      </c>
    </row>
    <row r="3857" s="193" customFormat="1" ht="13.55" customHeight="1">
      <c r="M3857" s="186">
        <v>3850</v>
      </c>
    </row>
    <row r="3858" s="193" customFormat="1" ht="13.55" customHeight="1">
      <c r="M3858" s="186">
        <v>3851</v>
      </c>
    </row>
    <row r="3859" s="193" customFormat="1" ht="13.55" customHeight="1">
      <c r="M3859" s="186">
        <v>3852</v>
      </c>
    </row>
    <row r="3860" s="193" customFormat="1" ht="13.55" customHeight="1">
      <c r="M3860" s="186">
        <v>3853</v>
      </c>
    </row>
    <row r="3861" s="193" customFormat="1" ht="13.55" customHeight="1">
      <c r="M3861" s="186">
        <v>3854</v>
      </c>
    </row>
    <row r="3862" s="193" customFormat="1" ht="13.55" customHeight="1">
      <c r="M3862" s="186">
        <v>3855</v>
      </c>
    </row>
    <row r="3863" s="193" customFormat="1" ht="13.55" customHeight="1">
      <c r="M3863" s="186">
        <v>3856</v>
      </c>
    </row>
    <row r="3864" s="193" customFormat="1" ht="13.55" customHeight="1">
      <c r="M3864" s="186">
        <v>3857</v>
      </c>
    </row>
    <row r="3865" s="193" customFormat="1" ht="13.55" customHeight="1">
      <c r="M3865" s="186">
        <v>3858</v>
      </c>
    </row>
    <row r="3866" s="193" customFormat="1" ht="13.55" customHeight="1">
      <c r="M3866" s="186">
        <v>3859</v>
      </c>
    </row>
    <row r="3867" s="193" customFormat="1" ht="13.55" customHeight="1">
      <c r="M3867" s="186">
        <v>3860</v>
      </c>
    </row>
    <row r="3868" s="193" customFormat="1" ht="13.55" customHeight="1">
      <c r="M3868" s="186">
        <v>3861</v>
      </c>
    </row>
    <row r="3869" s="193" customFormat="1" ht="13.55" customHeight="1">
      <c r="M3869" s="186">
        <v>3862</v>
      </c>
    </row>
    <row r="3870" s="193" customFormat="1" ht="13.55" customHeight="1">
      <c r="M3870" s="186">
        <v>3863</v>
      </c>
    </row>
    <row r="3871" s="193" customFormat="1" ht="13.55" customHeight="1">
      <c r="M3871" s="186">
        <v>3864</v>
      </c>
    </row>
    <row r="3872" s="193" customFormat="1" ht="13.55" customHeight="1">
      <c r="M3872" s="186">
        <v>3865</v>
      </c>
    </row>
    <row r="3873" s="193" customFormat="1" ht="13.55" customHeight="1">
      <c r="M3873" s="186">
        <v>3866</v>
      </c>
    </row>
    <row r="3874" s="193" customFormat="1" ht="13.55" customHeight="1">
      <c r="M3874" s="186">
        <v>3867</v>
      </c>
    </row>
    <row r="3875" s="193" customFormat="1" ht="13.55" customHeight="1">
      <c r="M3875" s="186">
        <v>3868</v>
      </c>
    </row>
    <row r="3876" s="193" customFormat="1" ht="13.55" customHeight="1">
      <c r="M3876" s="186">
        <v>3869</v>
      </c>
    </row>
    <row r="3877" s="193" customFormat="1" ht="13.55" customHeight="1">
      <c r="M3877" s="186">
        <v>3870</v>
      </c>
    </row>
    <row r="3878" s="193" customFormat="1" ht="13.55" customHeight="1">
      <c r="M3878" s="186">
        <v>3871</v>
      </c>
    </row>
    <row r="3879" s="193" customFormat="1" ht="13.55" customHeight="1">
      <c r="M3879" s="186">
        <v>3872</v>
      </c>
    </row>
    <row r="3880" s="193" customFormat="1" ht="13.55" customHeight="1">
      <c r="M3880" s="186">
        <v>3873</v>
      </c>
    </row>
    <row r="3881" s="193" customFormat="1" ht="13.55" customHeight="1">
      <c r="M3881" s="186">
        <v>3874</v>
      </c>
    </row>
    <row r="3882" s="193" customFormat="1" ht="13.55" customHeight="1">
      <c r="M3882" s="186">
        <v>3875</v>
      </c>
    </row>
    <row r="3883" s="193" customFormat="1" ht="13.55" customHeight="1">
      <c r="M3883" s="186">
        <v>3876</v>
      </c>
    </row>
    <row r="3884" s="193" customFormat="1" ht="13.55" customHeight="1">
      <c r="M3884" s="186">
        <v>3877</v>
      </c>
    </row>
    <row r="3885" s="193" customFormat="1" ht="13.55" customHeight="1">
      <c r="M3885" s="186">
        <v>3878</v>
      </c>
    </row>
    <row r="3886" s="193" customFormat="1" ht="13.55" customHeight="1">
      <c r="M3886" s="186">
        <v>3879</v>
      </c>
    </row>
    <row r="3887" s="193" customFormat="1" ht="13.55" customHeight="1">
      <c r="M3887" s="186">
        <v>3880</v>
      </c>
    </row>
    <row r="3888" s="193" customFormat="1" ht="13.55" customHeight="1">
      <c r="M3888" s="186">
        <v>3881</v>
      </c>
    </row>
    <row r="3889" s="193" customFormat="1" ht="13.55" customHeight="1">
      <c r="M3889" s="186">
        <v>3882</v>
      </c>
    </row>
    <row r="3890" s="193" customFormat="1" ht="13.55" customHeight="1">
      <c r="M3890" s="186">
        <v>3883</v>
      </c>
    </row>
    <row r="3891" s="193" customFormat="1" ht="13.55" customHeight="1">
      <c r="M3891" s="186">
        <v>3884</v>
      </c>
    </row>
    <row r="3892" s="193" customFormat="1" ht="13.55" customHeight="1">
      <c r="M3892" s="186">
        <v>3885</v>
      </c>
    </row>
    <row r="3893" s="193" customFormat="1" ht="13.55" customHeight="1">
      <c r="M3893" s="186">
        <v>3886</v>
      </c>
    </row>
    <row r="3894" s="193" customFormat="1" ht="13.55" customHeight="1">
      <c r="M3894" s="186">
        <v>3887</v>
      </c>
    </row>
    <row r="3895" s="193" customFormat="1" ht="13.55" customHeight="1">
      <c r="M3895" s="186">
        <v>3888</v>
      </c>
    </row>
    <row r="3896" s="193" customFormat="1" ht="13.55" customHeight="1">
      <c r="M3896" s="186">
        <v>3889</v>
      </c>
    </row>
    <row r="3897" s="193" customFormat="1" ht="13.55" customHeight="1">
      <c r="M3897" s="186">
        <v>3890</v>
      </c>
    </row>
    <row r="3898" s="193" customFormat="1" ht="13.55" customHeight="1">
      <c r="M3898" s="186">
        <v>3891</v>
      </c>
    </row>
    <row r="3899" s="193" customFormat="1" ht="13.55" customHeight="1">
      <c r="M3899" s="186">
        <v>3892</v>
      </c>
    </row>
    <row r="3900" s="193" customFormat="1" ht="13.55" customHeight="1">
      <c r="M3900" s="186">
        <v>3893</v>
      </c>
    </row>
    <row r="3901" s="193" customFormat="1" ht="13.55" customHeight="1">
      <c r="M3901" s="186">
        <v>3894</v>
      </c>
    </row>
    <row r="3902" s="193" customFormat="1" ht="13.55" customHeight="1">
      <c r="M3902" s="186">
        <v>3895</v>
      </c>
    </row>
    <row r="3903" s="193" customFormat="1" ht="13.55" customHeight="1">
      <c r="M3903" s="186">
        <v>3896</v>
      </c>
    </row>
    <row r="3904" s="193" customFormat="1" ht="13.55" customHeight="1">
      <c r="M3904" s="186">
        <v>3897</v>
      </c>
    </row>
    <row r="3905" s="193" customFormat="1" ht="13.55" customHeight="1">
      <c r="M3905" s="186">
        <v>3898</v>
      </c>
    </row>
    <row r="3906" s="193" customFormat="1" ht="13.55" customHeight="1">
      <c r="M3906" s="186">
        <v>3899</v>
      </c>
    </row>
    <row r="3907" s="193" customFormat="1" ht="13.55" customHeight="1">
      <c r="M3907" s="186">
        <v>3900</v>
      </c>
    </row>
    <row r="3908" s="193" customFormat="1" ht="13.55" customHeight="1">
      <c r="M3908" s="186">
        <v>3901</v>
      </c>
    </row>
    <row r="3909" s="193" customFormat="1" ht="13.55" customHeight="1">
      <c r="M3909" s="186">
        <v>3902</v>
      </c>
    </row>
    <row r="3910" s="193" customFormat="1" ht="13.55" customHeight="1">
      <c r="M3910" s="186">
        <v>3903</v>
      </c>
    </row>
    <row r="3911" s="193" customFormat="1" ht="13.55" customHeight="1">
      <c r="M3911" s="186">
        <v>3904</v>
      </c>
    </row>
    <row r="3912" s="193" customFormat="1" ht="13.55" customHeight="1">
      <c r="M3912" s="186">
        <v>3905</v>
      </c>
    </row>
    <row r="3913" s="193" customFormat="1" ht="13.55" customHeight="1">
      <c r="M3913" s="186">
        <v>3906</v>
      </c>
    </row>
    <row r="3914" s="193" customFormat="1" ht="13.55" customHeight="1">
      <c r="M3914" s="186">
        <v>3907</v>
      </c>
    </row>
    <row r="3915" s="193" customFormat="1" ht="13.55" customHeight="1">
      <c r="M3915" s="186">
        <v>3908</v>
      </c>
    </row>
    <row r="3916" s="193" customFormat="1" ht="13.55" customHeight="1">
      <c r="M3916" s="186">
        <v>3909</v>
      </c>
    </row>
    <row r="3917" s="193" customFormat="1" ht="13.55" customHeight="1">
      <c r="M3917" s="186">
        <v>3910</v>
      </c>
    </row>
    <row r="3918" s="193" customFormat="1" ht="13.55" customHeight="1">
      <c r="M3918" s="186">
        <v>3911</v>
      </c>
    </row>
    <row r="3919" s="193" customFormat="1" ht="13.55" customHeight="1">
      <c r="M3919" s="186">
        <v>3912</v>
      </c>
    </row>
    <row r="3920" s="193" customFormat="1" ht="13.55" customHeight="1">
      <c r="M3920" s="186">
        <v>3913</v>
      </c>
    </row>
    <row r="3921" s="193" customFormat="1" ht="13.55" customHeight="1">
      <c r="M3921" s="186">
        <v>3914</v>
      </c>
    </row>
    <row r="3922" s="193" customFormat="1" ht="13.55" customHeight="1">
      <c r="M3922" s="186">
        <v>3915</v>
      </c>
    </row>
    <row r="3923" s="193" customFormat="1" ht="13.55" customHeight="1">
      <c r="M3923" s="186">
        <v>3916</v>
      </c>
    </row>
    <row r="3924" s="193" customFormat="1" ht="13.55" customHeight="1">
      <c r="M3924" s="186">
        <v>3917</v>
      </c>
    </row>
    <row r="3925" s="193" customFormat="1" ht="13.55" customHeight="1">
      <c r="M3925" s="186">
        <v>3918</v>
      </c>
    </row>
    <row r="3926" s="193" customFormat="1" ht="13.55" customHeight="1">
      <c r="M3926" s="186">
        <v>3919</v>
      </c>
    </row>
    <row r="3927" s="193" customFormat="1" ht="13.55" customHeight="1">
      <c r="M3927" s="186">
        <v>3920</v>
      </c>
    </row>
    <row r="3928" s="193" customFormat="1" ht="13.55" customHeight="1">
      <c r="M3928" s="186">
        <v>3921</v>
      </c>
    </row>
    <row r="3929" s="193" customFormat="1" ht="13.55" customHeight="1">
      <c r="M3929" s="186">
        <v>3922</v>
      </c>
    </row>
    <row r="3930" s="193" customFormat="1" ht="13.55" customHeight="1">
      <c r="M3930" s="186">
        <v>3923</v>
      </c>
    </row>
    <row r="3931" s="193" customFormat="1" ht="13.55" customHeight="1">
      <c r="M3931" s="186">
        <v>3924</v>
      </c>
    </row>
    <row r="3932" s="193" customFormat="1" ht="13.55" customHeight="1">
      <c r="M3932" s="186">
        <v>3925</v>
      </c>
    </row>
    <row r="3933" s="193" customFormat="1" ht="13.55" customHeight="1">
      <c r="M3933" s="186">
        <v>3926</v>
      </c>
    </row>
    <row r="3934" s="193" customFormat="1" ht="13.55" customHeight="1">
      <c r="M3934" s="186">
        <v>3927</v>
      </c>
    </row>
    <row r="3935" s="193" customFormat="1" ht="13.55" customHeight="1">
      <c r="M3935" s="186">
        <v>3928</v>
      </c>
    </row>
    <row r="3936" s="193" customFormat="1" ht="13.55" customHeight="1">
      <c r="M3936" s="186">
        <v>3929</v>
      </c>
    </row>
    <row r="3937" s="193" customFormat="1" ht="13.55" customHeight="1">
      <c r="M3937" s="186">
        <v>3930</v>
      </c>
    </row>
    <row r="3938" s="193" customFormat="1" ht="13.55" customHeight="1">
      <c r="M3938" s="186">
        <v>3931</v>
      </c>
    </row>
    <row r="3939" s="193" customFormat="1" ht="13.55" customHeight="1">
      <c r="M3939" s="186">
        <v>3932</v>
      </c>
    </row>
    <row r="3940" s="193" customFormat="1" ht="13.55" customHeight="1">
      <c r="M3940" s="186">
        <v>3933</v>
      </c>
    </row>
    <row r="3941" s="193" customFormat="1" ht="13.55" customHeight="1">
      <c r="M3941" s="186">
        <v>3934</v>
      </c>
    </row>
    <row r="3942" s="193" customFormat="1" ht="13.55" customHeight="1">
      <c r="M3942" s="186">
        <v>3935</v>
      </c>
    </row>
    <row r="3943" s="193" customFormat="1" ht="13.55" customHeight="1">
      <c r="M3943" s="186">
        <v>3936</v>
      </c>
    </row>
    <row r="3944" s="193" customFormat="1" ht="13.55" customHeight="1">
      <c r="M3944" s="186">
        <v>3937</v>
      </c>
    </row>
    <row r="3945" s="193" customFormat="1" ht="13.55" customHeight="1">
      <c r="M3945" s="186">
        <v>3938</v>
      </c>
    </row>
    <row r="3946" s="193" customFormat="1" ht="13.55" customHeight="1">
      <c r="M3946" s="186">
        <v>3939</v>
      </c>
    </row>
    <row r="3947" s="193" customFormat="1" ht="13.55" customHeight="1">
      <c r="M3947" s="186">
        <v>3940</v>
      </c>
    </row>
    <row r="3948" s="193" customFormat="1" ht="13.55" customHeight="1">
      <c r="M3948" s="186">
        <v>3941</v>
      </c>
    </row>
    <row r="3949" s="193" customFormat="1" ht="13.55" customHeight="1">
      <c r="M3949" s="186">
        <v>3942</v>
      </c>
    </row>
    <row r="3950" s="193" customFormat="1" ht="13.55" customHeight="1">
      <c r="M3950" s="186">
        <v>3943</v>
      </c>
    </row>
    <row r="3951" s="193" customFormat="1" ht="13.55" customHeight="1">
      <c r="M3951" s="186">
        <v>3944</v>
      </c>
    </row>
    <row r="3952" s="193" customFormat="1" ht="13.55" customHeight="1">
      <c r="M3952" s="186">
        <v>3945</v>
      </c>
    </row>
    <row r="3953" s="193" customFormat="1" ht="13.55" customHeight="1">
      <c r="M3953" s="186">
        <v>3946</v>
      </c>
    </row>
    <row r="3954" s="193" customFormat="1" ht="13.55" customHeight="1">
      <c r="M3954" s="186">
        <v>3947</v>
      </c>
    </row>
    <row r="3955" s="193" customFormat="1" ht="13.55" customHeight="1">
      <c r="M3955" s="186">
        <v>3948</v>
      </c>
    </row>
    <row r="3956" s="193" customFormat="1" ht="13.55" customHeight="1">
      <c r="M3956" s="186">
        <v>3949</v>
      </c>
    </row>
    <row r="3957" s="193" customFormat="1" ht="13.55" customHeight="1">
      <c r="M3957" s="186">
        <v>3950</v>
      </c>
    </row>
    <row r="3958" s="193" customFormat="1" ht="13.55" customHeight="1">
      <c r="M3958" s="186">
        <v>3951</v>
      </c>
    </row>
    <row r="3959" s="193" customFormat="1" ht="13.55" customHeight="1">
      <c r="M3959" s="186">
        <v>3952</v>
      </c>
    </row>
    <row r="3960" s="193" customFormat="1" ht="13.55" customHeight="1">
      <c r="M3960" s="186">
        <v>3953</v>
      </c>
    </row>
    <row r="3961" s="193" customFormat="1" ht="13.55" customHeight="1">
      <c r="M3961" s="186">
        <v>3954</v>
      </c>
    </row>
    <row r="3962" s="193" customFormat="1" ht="13.55" customHeight="1">
      <c r="M3962" s="186">
        <v>3955</v>
      </c>
    </row>
    <row r="3963" s="193" customFormat="1" ht="13.55" customHeight="1">
      <c r="M3963" s="186">
        <v>3956</v>
      </c>
    </row>
    <row r="3964" s="193" customFormat="1" ht="13.55" customHeight="1">
      <c r="M3964" s="186">
        <v>3957</v>
      </c>
    </row>
    <row r="3965" s="193" customFormat="1" ht="13.55" customHeight="1">
      <c r="M3965" s="186">
        <v>3958</v>
      </c>
    </row>
    <row r="3966" s="193" customFormat="1" ht="13.55" customHeight="1">
      <c r="M3966" s="186">
        <v>3959</v>
      </c>
    </row>
    <row r="3967" s="193" customFormat="1" ht="13.55" customHeight="1">
      <c r="M3967" s="186">
        <v>3960</v>
      </c>
    </row>
    <row r="3968" s="193" customFormat="1" ht="13.55" customHeight="1">
      <c r="M3968" s="186">
        <v>3961</v>
      </c>
    </row>
    <row r="3969" s="193" customFormat="1" ht="13.55" customHeight="1">
      <c r="M3969" s="186">
        <v>3962</v>
      </c>
    </row>
    <row r="3970" s="193" customFormat="1" ht="13.55" customHeight="1">
      <c r="M3970" s="186">
        <v>3963</v>
      </c>
    </row>
    <row r="3971" s="193" customFormat="1" ht="13.55" customHeight="1">
      <c r="M3971" s="186">
        <v>3964</v>
      </c>
    </row>
    <row r="3972" s="193" customFormat="1" ht="13.55" customHeight="1">
      <c r="M3972" s="186">
        <v>3965</v>
      </c>
    </row>
    <row r="3973" s="193" customFormat="1" ht="13.55" customHeight="1">
      <c r="M3973" s="186">
        <v>3966</v>
      </c>
    </row>
    <row r="3974" s="193" customFormat="1" ht="13.55" customHeight="1">
      <c r="M3974" s="186">
        <v>3967</v>
      </c>
    </row>
    <row r="3975" s="193" customFormat="1" ht="13.55" customHeight="1">
      <c r="M3975" s="186">
        <v>3968</v>
      </c>
    </row>
    <row r="3976" s="193" customFormat="1" ht="13.55" customHeight="1">
      <c r="M3976" s="186">
        <v>3969</v>
      </c>
    </row>
    <row r="3977" s="193" customFormat="1" ht="13.55" customHeight="1">
      <c r="M3977" s="186">
        <v>3970</v>
      </c>
    </row>
    <row r="3978" s="193" customFormat="1" ht="13.55" customHeight="1">
      <c r="M3978" s="186">
        <v>3971</v>
      </c>
    </row>
    <row r="3979" s="193" customFormat="1" ht="13.55" customHeight="1">
      <c r="M3979" s="186">
        <v>3972</v>
      </c>
    </row>
    <row r="3980" s="193" customFormat="1" ht="13.55" customHeight="1">
      <c r="M3980" s="186">
        <v>3973</v>
      </c>
    </row>
    <row r="3981" s="193" customFormat="1" ht="13.55" customHeight="1">
      <c r="M3981" s="186">
        <v>3974</v>
      </c>
    </row>
    <row r="3982" s="193" customFormat="1" ht="13.55" customHeight="1">
      <c r="M3982" s="186">
        <v>3975</v>
      </c>
    </row>
    <row r="3983" s="193" customFormat="1" ht="13.55" customHeight="1">
      <c r="M3983" s="186">
        <v>3976</v>
      </c>
    </row>
    <row r="3984" s="193" customFormat="1" ht="13.55" customHeight="1">
      <c r="M3984" s="186">
        <v>3977</v>
      </c>
    </row>
    <row r="3985" s="193" customFormat="1" ht="13.55" customHeight="1">
      <c r="M3985" s="186">
        <v>3978</v>
      </c>
    </row>
    <row r="3986" s="193" customFormat="1" ht="13.55" customHeight="1">
      <c r="M3986" s="186">
        <v>3979</v>
      </c>
    </row>
    <row r="3987" s="193" customFormat="1" ht="13.55" customHeight="1">
      <c r="M3987" s="186">
        <v>3980</v>
      </c>
    </row>
    <row r="3988" s="193" customFormat="1" ht="13.55" customHeight="1">
      <c r="M3988" s="186">
        <v>3981</v>
      </c>
    </row>
    <row r="3989" s="193" customFormat="1" ht="13.55" customHeight="1">
      <c r="M3989" s="186">
        <v>3982</v>
      </c>
    </row>
    <row r="3990" s="193" customFormat="1" ht="13.55" customHeight="1">
      <c r="M3990" s="186">
        <v>3983</v>
      </c>
    </row>
    <row r="3991" s="193" customFormat="1" ht="13.55" customHeight="1">
      <c r="M3991" s="186">
        <v>3984</v>
      </c>
    </row>
    <row r="3992" s="193" customFormat="1" ht="13.55" customHeight="1">
      <c r="M3992" s="186">
        <v>3985</v>
      </c>
    </row>
    <row r="3993" s="193" customFormat="1" ht="13.55" customHeight="1">
      <c r="M3993" s="186">
        <v>3986</v>
      </c>
    </row>
    <row r="3994" s="193" customFormat="1" ht="13.55" customHeight="1">
      <c r="M3994" s="186">
        <v>3987</v>
      </c>
    </row>
    <row r="3995" s="193" customFormat="1" ht="13.55" customHeight="1">
      <c r="M3995" s="186">
        <v>3988</v>
      </c>
    </row>
    <row r="3996" s="193" customFormat="1" ht="13.55" customHeight="1">
      <c r="M3996" s="186">
        <v>3989</v>
      </c>
    </row>
    <row r="3997" s="193" customFormat="1" ht="13.55" customHeight="1">
      <c r="M3997" s="186">
        <v>3990</v>
      </c>
    </row>
    <row r="3998" s="193" customFormat="1" ht="13.55" customHeight="1">
      <c r="M3998" s="186">
        <v>3991</v>
      </c>
    </row>
    <row r="3999" s="193" customFormat="1" ht="13.55" customHeight="1">
      <c r="M3999" s="186">
        <v>3992</v>
      </c>
    </row>
    <row r="4000" s="193" customFormat="1" ht="13.55" customHeight="1">
      <c r="M4000" s="186">
        <v>3993</v>
      </c>
    </row>
    <row r="4001" s="193" customFormat="1" ht="13.55" customHeight="1">
      <c r="M4001" s="186">
        <v>3994</v>
      </c>
    </row>
    <row r="4002" s="193" customFormat="1" ht="13.55" customHeight="1">
      <c r="M4002" s="186">
        <v>3995</v>
      </c>
    </row>
    <row r="4003" s="193" customFormat="1" ht="13.55" customHeight="1">
      <c r="M4003" s="186">
        <v>3996</v>
      </c>
    </row>
    <row r="4004" s="193" customFormat="1" ht="13.55" customHeight="1">
      <c r="M4004" s="186">
        <v>3997</v>
      </c>
    </row>
    <row r="4005" s="193" customFormat="1" ht="13.55" customHeight="1">
      <c r="M4005" s="186">
        <v>3998</v>
      </c>
    </row>
    <row r="4006" s="193" customFormat="1" ht="13.55" customHeight="1">
      <c r="M4006" s="186">
        <v>3999</v>
      </c>
    </row>
    <row r="4007" s="193" customFormat="1" ht="13.55" customHeight="1">
      <c r="M4007" s="186">
        <v>4000</v>
      </c>
    </row>
    <row r="4008" s="193" customFormat="1" ht="13.55" customHeight="1">
      <c r="M4008" s="186">
        <v>4001</v>
      </c>
    </row>
    <row r="4009" s="193" customFormat="1" ht="13.55" customHeight="1">
      <c r="M4009" s="186">
        <v>4002</v>
      </c>
    </row>
    <row r="4010" s="193" customFormat="1" ht="13.55" customHeight="1">
      <c r="M4010" s="186">
        <v>4003</v>
      </c>
    </row>
    <row r="4011" s="193" customFormat="1" ht="13.55" customHeight="1">
      <c r="M4011" s="186">
        <v>4004</v>
      </c>
    </row>
    <row r="4012" s="193" customFormat="1" ht="13.55" customHeight="1">
      <c r="M4012" s="186">
        <v>4005</v>
      </c>
    </row>
    <row r="4013" s="193" customFormat="1" ht="13.55" customHeight="1">
      <c r="M4013" s="186">
        <v>4006</v>
      </c>
    </row>
    <row r="4014" s="193" customFormat="1" ht="13.55" customHeight="1">
      <c r="M4014" s="186">
        <v>4007</v>
      </c>
    </row>
    <row r="4015" s="193" customFormat="1" ht="13.55" customHeight="1">
      <c r="M4015" s="186">
        <v>4008</v>
      </c>
    </row>
    <row r="4016" s="193" customFormat="1" ht="13.55" customHeight="1">
      <c r="M4016" s="186">
        <v>4009</v>
      </c>
    </row>
    <row r="4017" s="193" customFormat="1" ht="13.55" customHeight="1">
      <c r="M4017" s="186">
        <v>4010</v>
      </c>
    </row>
    <row r="4018" s="193" customFormat="1" ht="13.55" customHeight="1">
      <c r="M4018" s="186">
        <v>4011</v>
      </c>
    </row>
    <row r="4019" s="193" customFormat="1" ht="13.55" customHeight="1">
      <c r="M4019" s="186">
        <v>4012</v>
      </c>
    </row>
    <row r="4020" s="193" customFormat="1" ht="13.55" customHeight="1">
      <c r="M4020" s="186">
        <v>4013</v>
      </c>
    </row>
    <row r="4021" s="193" customFormat="1" ht="13.55" customHeight="1">
      <c r="M4021" s="186">
        <v>4014</v>
      </c>
    </row>
    <row r="4022" s="193" customFormat="1" ht="13.55" customHeight="1">
      <c r="M4022" s="186">
        <v>4015</v>
      </c>
    </row>
    <row r="4023" s="193" customFormat="1" ht="13.55" customHeight="1">
      <c r="M4023" s="186">
        <v>4016</v>
      </c>
    </row>
    <row r="4024" s="193" customFormat="1" ht="13.55" customHeight="1">
      <c r="M4024" s="186">
        <v>4017</v>
      </c>
    </row>
    <row r="4025" s="193" customFormat="1" ht="13.55" customHeight="1">
      <c r="M4025" s="186">
        <v>4018</v>
      </c>
    </row>
    <row r="4026" s="193" customFormat="1" ht="13.55" customHeight="1">
      <c r="M4026" s="186">
        <v>4019</v>
      </c>
    </row>
    <row r="4027" s="193" customFormat="1" ht="13.55" customHeight="1">
      <c r="M4027" s="186">
        <v>4020</v>
      </c>
    </row>
    <row r="4028" s="193" customFormat="1" ht="13.55" customHeight="1">
      <c r="M4028" s="186">
        <v>4021</v>
      </c>
    </row>
    <row r="4029" s="193" customFormat="1" ht="13.55" customHeight="1">
      <c r="M4029" s="186">
        <v>4022</v>
      </c>
    </row>
    <row r="4030" s="193" customFormat="1" ht="13.55" customHeight="1">
      <c r="M4030" s="186">
        <v>4023</v>
      </c>
    </row>
    <row r="4031" s="193" customFormat="1" ht="13.55" customHeight="1">
      <c r="M4031" s="186">
        <v>4024</v>
      </c>
    </row>
    <row r="4032" s="193" customFormat="1" ht="13.55" customHeight="1">
      <c r="M4032" s="186">
        <v>4025</v>
      </c>
    </row>
    <row r="4033" s="193" customFormat="1" ht="13.55" customHeight="1">
      <c r="M4033" s="186">
        <v>4026</v>
      </c>
    </row>
    <row r="4034" s="193" customFormat="1" ht="13.55" customHeight="1">
      <c r="M4034" s="186">
        <v>4027</v>
      </c>
    </row>
    <row r="4035" s="193" customFormat="1" ht="13.55" customHeight="1">
      <c r="M4035" s="186">
        <v>4028</v>
      </c>
    </row>
    <row r="4036" s="193" customFormat="1" ht="13.55" customHeight="1">
      <c r="M4036" s="186">
        <v>4029</v>
      </c>
    </row>
    <row r="4037" s="193" customFormat="1" ht="13.55" customHeight="1">
      <c r="M4037" s="186">
        <v>4030</v>
      </c>
    </row>
    <row r="4038" s="193" customFormat="1" ht="13.55" customHeight="1">
      <c r="M4038" s="186">
        <v>4031</v>
      </c>
    </row>
    <row r="4039" s="193" customFormat="1" ht="13.55" customHeight="1">
      <c r="M4039" s="186">
        <v>4032</v>
      </c>
    </row>
    <row r="4040" s="193" customFormat="1" ht="13.55" customHeight="1">
      <c r="M4040" s="186">
        <v>4033</v>
      </c>
    </row>
    <row r="4041" s="193" customFormat="1" ht="13.55" customHeight="1">
      <c r="M4041" s="186">
        <v>4034</v>
      </c>
    </row>
    <row r="4042" s="193" customFormat="1" ht="13.55" customHeight="1">
      <c r="M4042" s="186">
        <v>4035</v>
      </c>
    </row>
    <row r="4043" s="193" customFormat="1" ht="13.55" customHeight="1">
      <c r="M4043" s="186">
        <v>4036</v>
      </c>
    </row>
    <row r="4044" s="193" customFormat="1" ht="13.55" customHeight="1">
      <c r="M4044" s="186">
        <v>4037</v>
      </c>
    </row>
    <row r="4045" s="193" customFormat="1" ht="13.55" customHeight="1">
      <c r="M4045" s="186">
        <v>4038</v>
      </c>
    </row>
    <row r="4046" s="193" customFormat="1" ht="13.55" customHeight="1">
      <c r="M4046" s="186">
        <v>4039</v>
      </c>
    </row>
    <row r="4047" s="193" customFormat="1" ht="13.55" customHeight="1">
      <c r="M4047" s="186">
        <v>4040</v>
      </c>
    </row>
    <row r="4048" s="193" customFormat="1" ht="13.55" customHeight="1">
      <c r="M4048" s="186">
        <v>4041</v>
      </c>
    </row>
    <row r="4049" s="193" customFormat="1" ht="13.55" customHeight="1">
      <c r="M4049" s="186">
        <v>4042</v>
      </c>
    </row>
    <row r="4050" s="193" customFormat="1" ht="13.55" customHeight="1">
      <c r="M4050" s="186">
        <v>4043</v>
      </c>
    </row>
    <row r="4051" s="193" customFormat="1" ht="13.55" customHeight="1">
      <c r="M4051" s="186">
        <v>4044</v>
      </c>
    </row>
    <row r="4052" s="193" customFormat="1" ht="13.55" customHeight="1">
      <c r="M4052" s="186">
        <v>4045</v>
      </c>
    </row>
    <row r="4053" s="193" customFormat="1" ht="13.55" customHeight="1">
      <c r="M4053" s="186">
        <v>4046</v>
      </c>
    </row>
    <row r="4054" s="193" customFormat="1" ht="13.55" customHeight="1">
      <c r="M4054" s="186">
        <v>4047</v>
      </c>
    </row>
    <row r="4055" s="193" customFormat="1" ht="13.55" customHeight="1">
      <c r="M4055" s="186">
        <v>4048</v>
      </c>
    </row>
    <row r="4056" s="193" customFormat="1" ht="13.55" customHeight="1">
      <c r="M4056" s="186">
        <v>4049</v>
      </c>
    </row>
    <row r="4057" s="193" customFormat="1" ht="13.55" customHeight="1">
      <c r="M4057" s="186">
        <v>4050</v>
      </c>
    </row>
    <row r="4058" s="193" customFormat="1" ht="13.55" customHeight="1">
      <c r="M4058" s="186">
        <v>4051</v>
      </c>
    </row>
    <row r="4059" s="193" customFormat="1" ht="13.55" customHeight="1">
      <c r="M4059" s="186">
        <v>4052</v>
      </c>
    </row>
    <row r="4060" s="193" customFormat="1" ht="13.55" customHeight="1">
      <c r="M4060" s="186">
        <v>4053</v>
      </c>
    </row>
    <row r="4061" s="193" customFormat="1" ht="13.55" customHeight="1">
      <c r="M4061" s="186">
        <v>4054</v>
      </c>
    </row>
    <row r="4062" s="193" customFormat="1" ht="13.55" customHeight="1">
      <c r="M4062" s="186">
        <v>4055</v>
      </c>
    </row>
    <row r="4063" s="193" customFormat="1" ht="13.55" customHeight="1">
      <c r="M4063" s="186">
        <v>4056</v>
      </c>
    </row>
    <row r="4064" s="193" customFormat="1" ht="13.55" customHeight="1">
      <c r="M4064" s="186">
        <v>4057</v>
      </c>
    </row>
    <row r="4065" s="193" customFormat="1" ht="13.55" customHeight="1">
      <c r="M4065" s="186">
        <v>4058</v>
      </c>
    </row>
    <row r="4066" s="193" customFormat="1" ht="13.55" customHeight="1">
      <c r="M4066" s="186">
        <v>4059</v>
      </c>
    </row>
    <row r="4067" s="193" customFormat="1" ht="13.55" customHeight="1">
      <c r="M4067" s="186">
        <v>4060</v>
      </c>
    </row>
    <row r="4068" s="193" customFormat="1" ht="13.55" customHeight="1">
      <c r="M4068" s="186">
        <v>4061</v>
      </c>
    </row>
    <row r="4069" s="193" customFormat="1" ht="13.55" customHeight="1">
      <c r="M4069" s="186">
        <v>4062</v>
      </c>
    </row>
    <row r="4070" s="193" customFormat="1" ht="13.55" customHeight="1">
      <c r="M4070" s="186">
        <v>4063</v>
      </c>
    </row>
    <row r="4071" s="193" customFormat="1" ht="13.55" customHeight="1">
      <c r="M4071" s="186">
        <v>4064</v>
      </c>
    </row>
    <row r="4072" s="193" customFormat="1" ht="13.55" customHeight="1">
      <c r="M4072" s="186">
        <v>4065</v>
      </c>
    </row>
    <row r="4073" s="193" customFormat="1" ht="13.55" customHeight="1">
      <c r="M4073" s="186">
        <v>4066</v>
      </c>
    </row>
    <row r="4074" s="193" customFormat="1" ht="13.55" customHeight="1">
      <c r="M4074" s="186">
        <v>4067</v>
      </c>
    </row>
    <row r="4075" s="193" customFormat="1" ht="13.55" customHeight="1">
      <c r="M4075" s="186">
        <v>4068</v>
      </c>
    </row>
    <row r="4076" s="193" customFormat="1" ht="13.55" customHeight="1">
      <c r="M4076" s="186">
        <v>4069</v>
      </c>
    </row>
    <row r="4077" s="193" customFormat="1" ht="13.55" customHeight="1">
      <c r="M4077" s="186">
        <v>4070</v>
      </c>
    </row>
    <row r="4078" s="193" customFormat="1" ht="13.55" customHeight="1">
      <c r="M4078" s="186">
        <v>4071</v>
      </c>
    </row>
    <row r="4079" s="193" customFormat="1" ht="13.55" customHeight="1">
      <c r="M4079" s="186">
        <v>4072</v>
      </c>
    </row>
    <row r="4080" s="193" customFormat="1" ht="13.55" customHeight="1">
      <c r="M4080" s="186">
        <v>4073</v>
      </c>
    </row>
    <row r="4081" s="193" customFormat="1" ht="13.55" customHeight="1">
      <c r="M4081" s="186">
        <v>4074</v>
      </c>
    </row>
    <row r="4082" s="193" customFormat="1" ht="13.55" customHeight="1">
      <c r="M4082" s="186">
        <v>4075</v>
      </c>
    </row>
    <row r="4083" s="193" customFormat="1" ht="13.55" customHeight="1">
      <c r="M4083" s="186">
        <v>4076</v>
      </c>
    </row>
    <row r="4084" s="193" customFormat="1" ht="13.55" customHeight="1">
      <c r="M4084" s="186">
        <v>4077</v>
      </c>
    </row>
    <row r="4085" s="193" customFormat="1" ht="13.55" customHeight="1">
      <c r="M4085" s="186">
        <v>4078</v>
      </c>
    </row>
    <row r="4086" s="193" customFormat="1" ht="13.55" customHeight="1">
      <c r="M4086" s="186">
        <v>4079</v>
      </c>
    </row>
    <row r="4087" s="193" customFormat="1" ht="13.55" customHeight="1">
      <c r="M4087" s="186">
        <v>4080</v>
      </c>
    </row>
    <row r="4088" s="193" customFormat="1" ht="13.55" customHeight="1">
      <c r="M4088" s="186">
        <v>4081</v>
      </c>
    </row>
    <row r="4089" s="193" customFormat="1" ht="13.55" customHeight="1">
      <c r="M4089" s="186">
        <v>4082</v>
      </c>
    </row>
    <row r="4090" s="193" customFormat="1" ht="13.55" customHeight="1">
      <c r="M4090" s="186">
        <v>4083</v>
      </c>
    </row>
    <row r="4091" s="193" customFormat="1" ht="13.55" customHeight="1">
      <c r="M4091" s="186">
        <v>4084</v>
      </c>
    </row>
    <row r="4092" s="193" customFormat="1" ht="13.55" customHeight="1">
      <c r="M4092" s="186">
        <v>4085</v>
      </c>
    </row>
    <row r="4093" s="193" customFormat="1" ht="13.55" customHeight="1">
      <c r="M4093" s="186">
        <v>4086</v>
      </c>
    </row>
    <row r="4094" s="193" customFormat="1" ht="13.55" customHeight="1">
      <c r="M4094" s="186">
        <v>4087</v>
      </c>
    </row>
    <row r="4095" s="193" customFormat="1" ht="13.55" customHeight="1">
      <c r="M4095" s="186">
        <v>4088</v>
      </c>
    </row>
    <row r="4096" s="193" customFormat="1" ht="13.55" customHeight="1">
      <c r="M4096" s="186">
        <v>4089</v>
      </c>
    </row>
    <row r="4097" s="193" customFormat="1" ht="13.55" customHeight="1">
      <c r="M4097" s="186">
        <v>4090</v>
      </c>
    </row>
    <row r="4098" s="193" customFormat="1" ht="13.55" customHeight="1">
      <c r="M4098" s="186">
        <v>4091</v>
      </c>
    </row>
    <row r="4099" s="193" customFormat="1" ht="13.55" customHeight="1">
      <c r="M4099" s="186">
        <v>4092</v>
      </c>
    </row>
    <row r="4100" s="193" customFormat="1" ht="13.55" customHeight="1">
      <c r="M4100" s="186">
        <v>4093</v>
      </c>
    </row>
    <row r="4101" s="193" customFormat="1" ht="13.55" customHeight="1">
      <c r="M4101" s="186">
        <v>4094</v>
      </c>
    </row>
    <row r="4102" s="193" customFormat="1" ht="13.55" customHeight="1">
      <c r="M4102" s="186">
        <v>4095</v>
      </c>
    </row>
    <row r="4103" s="193" customFormat="1" ht="13.55" customHeight="1">
      <c r="M4103" s="186">
        <v>4096</v>
      </c>
    </row>
    <row r="4104" s="193" customFormat="1" ht="13.55" customHeight="1">
      <c r="M4104" s="186">
        <v>4097</v>
      </c>
    </row>
    <row r="4105" s="193" customFormat="1" ht="13.55" customHeight="1">
      <c r="M4105" s="186">
        <v>4098</v>
      </c>
    </row>
    <row r="4106" s="193" customFormat="1" ht="13.55" customHeight="1">
      <c r="M4106" s="186">
        <v>4099</v>
      </c>
    </row>
    <row r="4107" s="193" customFormat="1" ht="13.55" customHeight="1">
      <c r="M4107" s="186">
        <v>4100</v>
      </c>
    </row>
    <row r="4108" s="193" customFormat="1" ht="13.55" customHeight="1">
      <c r="M4108" s="186">
        <v>4101</v>
      </c>
    </row>
    <row r="4109" s="193" customFormat="1" ht="13.55" customHeight="1">
      <c r="M4109" s="186">
        <v>4102</v>
      </c>
    </row>
    <row r="4110" s="193" customFormat="1" ht="13.55" customHeight="1">
      <c r="M4110" s="186">
        <v>4103</v>
      </c>
    </row>
    <row r="4111" s="193" customFormat="1" ht="13.55" customHeight="1">
      <c r="M4111" s="186">
        <v>4104</v>
      </c>
    </row>
    <row r="4112" s="193" customFormat="1" ht="13.55" customHeight="1">
      <c r="M4112" s="186">
        <v>4105</v>
      </c>
    </row>
    <row r="4113" s="193" customFormat="1" ht="13.55" customHeight="1">
      <c r="M4113" s="186">
        <v>4106</v>
      </c>
    </row>
    <row r="4114" s="193" customFormat="1" ht="13.55" customHeight="1">
      <c r="M4114" s="186">
        <v>4107</v>
      </c>
    </row>
    <row r="4115" s="193" customFormat="1" ht="13.55" customHeight="1">
      <c r="M4115" s="186">
        <v>4108</v>
      </c>
    </row>
    <row r="4116" s="193" customFormat="1" ht="13.55" customHeight="1">
      <c r="M4116" s="186">
        <v>4109</v>
      </c>
    </row>
    <row r="4117" s="193" customFormat="1" ht="13.55" customHeight="1">
      <c r="M4117" s="186">
        <v>4110</v>
      </c>
    </row>
    <row r="4118" s="193" customFormat="1" ht="13.55" customHeight="1">
      <c r="M4118" s="186">
        <v>4111</v>
      </c>
    </row>
    <row r="4119" s="193" customFormat="1" ht="13.55" customHeight="1">
      <c r="M4119" s="186">
        <v>4112</v>
      </c>
    </row>
    <row r="4120" s="193" customFormat="1" ht="13.55" customHeight="1">
      <c r="M4120" s="186">
        <v>4113</v>
      </c>
    </row>
    <row r="4121" s="193" customFormat="1" ht="13.55" customHeight="1">
      <c r="M4121" s="186">
        <v>4114</v>
      </c>
    </row>
    <row r="4122" s="193" customFormat="1" ht="13.55" customHeight="1">
      <c r="M4122" s="186">
        <v>4115</v>
      </c>
    </row>
    <row r="4123" s="193" customFormat="1" ht="13.55" customHeight="1">
      <c r="M4123" s="186">
        <v>4116</v>
      </c>
    </row>
    <row r="4124" s="193" customFormat="1" ht="13.55" customHeight="1">
      <c r="M4124" s="186">
        <v>4117</v>
      </c>
    </row>
    <row r="4125" s="193" customFormat="1" ht="13.55" customHeight="1">
      <c r="M4125" s="186">
        <v>4118</v>
      </c>
    </row>
    <row r="4126" s="193" customFormat="1" ht="13.55" customHeight="1">
      <c r="M4126" s="186">
        <v>4119</v>
      </c>
    </row>
    <row r="4127" s="193" customFormat="1" ht="13.55" customHeight="1">
      <c r="M4127" s="186">
        <v>4120</v>
      </c>
    </row>
    <row r="4128" s="193" customFormat="1" ht="13.55" customHeight="1">
      <c r="M4128" s="186">
        <v>4121</v>
      </c>
    </row>
    <row r="4129" s="193" customFormat="1" ht="13.55" customHeight="1">
      <c r="M4129" s="186">
        <v>4122</v>
      </c>
    </row>
    <row r="4130" s="193" customFormat="1" ht="13.55" customHeight="1">
      <c r="M4130" s="186">
        <v>4123</v>
      </c>
    </row>
    <row r="4131" s="193" customFormat="1" ht="13.55" customHeight="1">
      <c r="M4131" s="186">
        <v>4124</v>
      </c>
    </row>
    <row r="4132" s="193" customFormat="1" ht="13.55" customHeight="1">
      <c r="M4132" s="186">
        <v>4125</v>
      </c>
    </row>
    <row r="4133" s="193" customFormat="1" ht="13.55" customHeight="1">
      <c r="M4133" s="186">
        <v>4126</v>
      </c>
    </row>
    <row r="4134" s="193" customFormat="1" ht="13.55" customHeight="1">
      <c r="M4134" s="186">
        <v>4127</v>
      </c>
    </row>
    <row r="4135" s="193" customFormat="1" ht="13.55" customHeight="1">
      <c r="M4135" s="186">
        <v>4128</v>
      </c>
    </row>
    <row r="4136" s="193" customFormat="1" ht="13.55" customHeight="1">
      <c r="M4136" s="186">
        <v>4129</v>
      </c>
    </row>
    <row r="4137" s="193" customFormat="1" ht="13.55" customHeight="1">
      <c r="M4137" s="186">
        <v>4130</v>
      </c>
    </row>
    <row r="4138" s="193" customFormat="1" ht="13.55" customHeight="1">
      <c r="M4138" s="186">
        <v>4131</v>
      </c>
    </row>
    <row r="4139" s="193" customFormat="1" ht="13.55" customHeight="1">
      <c r="M4139" s="186">
        <v>4132</v>
      </c>
    </row>
    <row r="4140" s="193" customFormat="1" ht="13.55" customHeight="1">
      <c r="M4140" s="186">
        <v>4133</v>
      </c>
    </row>
    <row r="4141" s="193" customFormat="1" ht="13.55" customHeight="1">
      <c r="M4141" s="186">
        <v>4134</v>
      </c>
    </row>
    <row r="4142" s="193" customFormat="1" ht="13.55" customHeight="1">
      <c r="M4142" s="186">
        <v>4135</v>
      </c>
    </row>
    <row r="4143" s="193" customFormat="1" ht="13.55" customHeight="1">
      <c r="M4143" s="186">
        <v>4136</v>
      </c>
    </row>
    <row r="4144" s="193" customFormat="1" ht="13.55" customHeight="1">
      <c r="M4144" s="186">
        <v>4137</v>
      </c>
    </row>
    <row r="4145" s="193" customFormat="1" ht="13.55" customHeight="1">
      <c r="M4145" s="186">
        <v>4138</v>
      </c>
    </row>
    <row r="4146" s="193" customFormat="1" ht="13.55" customHeight="1">
      <c r="M4146" s="186">
        <v>4139</v>
      </c>
    </row>
    <row r="4147" s="193" customFormat="1" ht="13.55" customHeight="1">
      <c r="M4147" s="186">
        <v>4140</v>
      </c>
    </row>
    <row r="4148" s="193" customFormat="1" ht="13.55" customHeight="1">
      <c r="M4148" s="186">
        <v>4141</v>
      </c>
    </row>
    <row r="4149" s="193" customFormat="1" ht="13.55" customHeight="1">
      <c r="M4149" s="186">
        <v>4142</v>
      </c>
    </row>
    <row r="4150" s="193" customFormat="1" ht="13.55" customHeight="1">
      <c r="M4150" s="186">
        <v>4143</v>
      </c>
    </row>
    <row r="4151" s="193" customFormat="1" ht="13.55" customHeight="1">
      <c r="M4151" s="186">
        <v>4144</v>
      </c>
    </row>
    <row r="4152" s="193" customFormat="1" ht="13.55" customHeight="1">
      <c r="M4152" s="186">
        <v>4145</v>
      </c>
    </row>
    <row r="4153" s="193" customFormat="1" ht="13.55" customHeight="1">
      <c r="M4153" s="186">
        <v>4146</v>
      </c>
    </row>
    <row r="4154" s="193" customFormat="1" ht="13.55" customHeight="1">
      <c r="M4154" s="186">
        <v>4147</v>
      </c>
    </row>
    <row r="4155" s="193" customFormat="1" ht="13.55" customHeight="1">
      <c r="M4155" s="186">
        <v>4148</v>
      </c>
    </row>
    <row r="4156" s="193" customFormat="1" ht="13.55" customHeight="1">
      <c r="M4156" s="186">
        <v>4149</v>
      </c>
    </row>
    <row r="4157" s="193" customFormat="1" ht="13.55" customHeight="1">
      <c r="M4157" s="186">
        <v>4150</v>
      </c>
    </row>
    <row r="4158" s="193" customFormat="1" ht="13.55" customHeight="1">
      <c r="M4158" s="186">
        <v>4151</v>
      </c>
    </row>
    <row r="4159" s="193" customFormat="1" ht="13.55" customHeight="1">
      <c r="M4159" s="186">
        <v>4152</v>
      </c>
    </row>
    <row r="4160" s="193" customFormat="1" ht="13.55" customHeight="1">
      <c r="M4160" s="186">
        <v>4153</v>
      </c>
    </row>
    <row r="4161" s="193" customFormat="1" ht="13.55" customHeight="1">
      <c r="M4161" s="186">
        <v>4154</v>
      </c>
    </row>
    <row r="4162" s="193" customFormat="1" ht="13.55" customHeight="1">
      <c r="M4162" s="186">
        <v>4155</v>
      </c>
    </row>
    <row r="4163" s="193" customFormat="1" ht="13.55" customHeight="1">
      <c r="M4163" s="186">
        <v>4156</v>
      </c>
    </row>
    <row r="4164" s="193" customFormat="1" ht="13.55" customHeight="1">
      <c r="M4164" s="186">
        <v>4157</v>
      </c>
    </row>
    <row r="4165" s="193" customFormat="1" ht="13.55" customHeight="1">
      <c r="M4165" s="186">
        <v>4158</v>
      </c>
    </row>
    <row r="4166" s="193" customFormat="1" ht="13.55" customHeight="1">
      <c r="M4166" s="186">
        <v>4159</v>
      </c>
    </row>
    <row r="4167" s="193" customFormat="1" ht="13.55" customHeight="1">
      <c r="M4167" s="186">
        <v>4160</v>
      </c>
    </row>
    <row r="4168" s="193" customFormat="1" ht="13.55" customHeight="1">
      <c r="M4168" s="186">
        <v>4161</v>
      </c>
    </row>
    <row r="4169" s="193" customFormat="1" ht="13.55" customHeight="1">
      <c r="M4169" s="186">
        <v>4162</v>
      </c>
    </row>
    <row r="4170" s="193" customFormat="1" ht="13.55" customHeight="1">
      <c r="M4170" s="186">
        <v>4163</v>
      </c>
    </row>
    <row r="4171" s="193" customFormat="1" ht="13.55" customHeight="1">
      <c r="M4171" s="186">
        <v>4164</v>
      </c>
    </row>
    <row r="4172" s="193" customFormat="1" ht="13.55" customHeight="1">
      <c r="M4172" s="186">
        <v>4165</v>
      </c>
    </row>
    <row r="4173" s="193" customFormat="1" ht="13.55" customHeight="1">
      <c r="M4173" s="186">
        <v>4166</v>
      </c>
    </row>
    <row r="4174" s="193" customFormat="1" ht="13.55" customHeight="1">
      <c r="M4174" s="186">
        <v>4167</v>
      </c>
    </row>
    <row r="4175" s="193" customFormat="1" ht="13.55" customHeight="1">
      <c r="M4175" s="186">
        <v>4168</v>
      </c>
    </row>
    <row r="4176" s="193" customFormat="1" ht="13.55" customHeight="1">
      <c r="M4176" s="186">
        <v>4169</v>
      </c>
    </row>
    <row r="4177" s="193" customFormat="1" ht="13.55" customHeight="1">
      <c r="M4177" s="186">
        <v>4170</v>
      </c>
    </row>
    <row r="4178" s="193" customFormat="1" ht="13.55" customHeight="1">
      <c r="M4178" s="186">
        <v>4171</v>
      </c>
    </row>
    <row r="4179" s="193" customFormat="1" ht="13.55" customHeight="1">
      <c r="M4179" s="186">
        <v>4172</v>
      </c>
    </row>
    <row r="4180" s="193" customFormat="1" ht="13.55" customHeight="1">
      <c r="M4180" s="186">
        <v>4173</v>
      </c>
    </row>
    <row r="4181" s="193" customFormat="1" ht="13.55" customHeight="1">
      <c r="M4181" s="186">
        <v>4174</v>
      </c>
    </row>
    <row r="4182" s="193" customFormat="1" ht="13.55" customHeight="1">
      <c r="M4182" s="186">
        <v>4175</v>
      </c>
    </row>
    <row r="4183" s="193" customFormat="1" ht="13.55" customHeight="1">
      <c r="M4183" s="186">
        <v>4176</v>
      </c>
    </row>
    <row r="4184" s="193" customFormat="1" ht="13.55" customHeight="1">
      <c r="M4184" s="186">
        <v>4177</v>
      </c>
    </row>
    <row r="4185" s="193" customFormat="1" ht="13.55" customHeight="1">
      <c r="M4185" s="186">
        <v>4178</v>
      </c>
    </row>
    <row r="4186" s="193" customFormat="1" ht="13.55" customHeight="1">
      <c r="M4186" s="186">
        <v>4179</v>
      </c>
    </row>
    <row r="4187" s="193" customFormat="1" ht="13.55" customHeight="1">
      <c r="M4187" s="186">
        <v>4180</v>
      </c>
    </row>
    <row r="4188" s="193" customFormat="1" ht="13.55" customHeight="1">
      <c r="M4188" s="186">
        <v>4181</v>
      </c>
    </row>
    <row r="4189" s="193" customFormat="1" ht="13.55" customHeight="1">
      <c r="M4189" s="186">
        <v>4182</v>
      </c>
    </row>
    <row r="4190" s="193" customFormat="1" ht="13.55" customHeight="1">
      <c r="M4190" s="186">
        <v>4183</v>
      </c>
    </row>
    <row r="4191" s="193" customFormat="1" ht="13.55" customHeight="1">
      <c r="M4191" s="186">
        <v>4184</v>
      </c>
    </row>
    <row r="4192" s="193" customFormat="1" ht="13.55" customHeight="1">
      <c r="M4192" s="186">
        <v>4185</v>
      </c>
    </row>
    <row r="4193" s="193" customFormat="1" ht="13.55" customHeight="1">
      <c r="M4193" s="186">
        <v>4186</v>
      </c>
    </row>
    <row r="4194" s="193" customFormat="1" ht="13.55" customHeight="1">
      <c r="M4194" s="186">
        <v>4187</v>
      </c>
    </row>
    <row r="4195" s="193" customFormat="1" ht="13.55" customHeight="1">
      <c r="M4195" s="186">
        <v>4188</v>
      </c>
    </row>
    <row r="4196" s="193" customFormat="1" ht="13.55" customHeight="1">
      <c r="M4196" s="186">
        <v>4189</v>
      </c>
    </row>
    <row r="4197" s="193" customFormat="1" ht="13.55" customHeight="1">
      <c r="M4197" s="186">
        <v>4190</v>
      </c>
    </row>
    <row r="4198" s="193" customFormat="1" ht="13.55" customHeight="1">
      <c r="M4198" s="186">
        <v>4191</v>
      </c>
    </row>
    <row r="4199" s="193" customFormat="1" ht="13.55" customHeight="1">
      <c r="M4199" s="186">
        <v>4192</v>
      </c>
    </row>
    <row r="4200" s="193" customFormat="1" ht="13.55" customHeight="1">
      <c r="M4200" s="186">
        <v>4193</v>
      </c>
    </row>
    <row r="4201" s="193" customFormat="1" ht="13.55" customHeight="1">
      <c r="M4201" s="186">
        <v>4194</v>
      </c>
    </row>
    <row r="4202" s="193" customFormat="1" ht="13.55" customHeight="1">
      <c r="M4202" s="186">
        <v>4195</v>
      </c>
    </row>
    <row r="4203" s="193" customFormat="1" ht="13.55" customHeight="1">
      <c r="M4203" s="186">
        <v>4196</v>
      </c>
    </row>
    <row r="4204" s="193" customFormat="1" ht="13.55" customHeight="1">
      <c r="M4204" s="186">
        <v>4197</v>
      </c>
    </row>
    <row r="4205" s="193" customFormat="1" ht="13.55" customHeight="1">
      <c r="M4205" s="186">
        <v>4198</v>
      </c>
    </row>
    <row r="4206" s="193" customFormat="1" ht="13.55" customHeight="1">
      <c r="M4206" s="186">
        <v>4199</v>
      </c>
    </row>
    <row r="4207" s="193" customFormat="1" ht="13.55" customHeight="1">
      <c r="M4207" s="186">
        <v>4200</v>
      </c>
    </row>
    <row r="4208" s="193" customFormat="1" ht="13.55" customHeight="1">
      <c r="M4208" s="186">
        <v>4201</v>
      </c>
    </row>
    <row r="4209" s="193" customFormat="1" ht="13.55" customHeight="1">
      <c r="M4209" s="186">
        <v>4202</v>
      </c>
    </row>
    <row r="4210" s="193" customFormat="1" ht="13.55" customHeight="1">
      <c r="M4210" s="186">
        <v>4203</v>
      </c>
    </row>
    <row r="4211" s="193" customFormat="1" ht="13.55" customHeight="1">
      <c r="M4211" s="186">
        <v>4204</v>
      </c>
    </row>
    <row r="4212" s="193" customFormat="1" ht="13.55" customHeight="1">
      <c r="M4212" s="186">
        <v>4205</v>
      </c>
    </row>
    <row r="4213" s="193" customFormat="1" ht="13.55" customHeight="1">
      <c r="M4213" s="186">
        <v>4206</v>
      </c>
    </row>
    <row r="4214" s="193" customFormat="1" ht="13.55" customHeight="1">
      <c r="M4214" s="186">
        <v>4207</v>
      </c>
    </row>
    <row r="4215" s="193" customFormat="1" ht="13.55" customHeight="1">
      <c r="M4215" s="186">
        <v>4208</v>
      </c>
    </row>
    <row r="4216" s="193" customFormat="1" ht="13.55" customHeight="1">
      <c r="M4216" s="186">
        <v>4209</v>
      </c>
    </row>
    <row r="4217" s="193" customFormat="1" ht="13.55" customHeight="1">
      <c r="M4217" s="186">
        <v>4210</v>
      </c>
    </row>
    <row r="4218" s="193" customFormat="1" ht="13.55" customHeight="1">
      <c r="M4218" s="186">
        <v>4211</v>
      </c>
    </row>
    <row r="4219" s="193" customFormat="1" ht="13.55" customHeight="1">
      <c r="M4219" s="186">
        <v>4212</v>
      </c>
    </row>
    <row r="4220" s="193" customFormat="1" ht="13.55" customHeight="1">
      <c r="M4220" s="186">
        <v>4213</v>
      </c>
    </row>
    <row r="4221" s="193" customFormat="1" ht="13.55" customHeight="1">
      <c r="M4221" s="186">
        <v>4214</v>
      </c>
    </row>
    <row r="4222" s="193" customFormat="1" ht="13.55" customHeight="1">
      <c r="M4222" s="186">
        <v>4215</v>
      </c>
    </row>
    <row r="4223" s="193" customFormat="1" ht="13.55" customHeight="1">
      <c r="M4223" s="186">
        <v>4216</v>
      </c>
    </row>
    <row r="4224" s="193" customFormat="1" ht="13.55" customHeight="1">
      <c r="M4224" s="186">
        <v>4217</v>
      </c>
    </row>
    <row r="4225" s="193" customFormat="1" ht="13.55" customHeight="1">
      <c r="M4225" s="186">
        <v>4218</v>
      </c>
    </row>
    <row r="4226" s="193" customFormat="1" ht="13.55" customHeight="1">
      <c r="M4226" s="186">
        <v>4219</v>
      </c>
    </row>
    <row r="4227" s="193" customFormat="1" ht="13.55" customHeight="1">
      <c r="M4227" s="186">
        <v>4220</v>
      </c>
    </row>
    <row r="4228" s="193" customFormat="1" ht="13.55" customHeight="1">
      <c r="M4228" s="186">
        <v>4221</v>
      </c>
    </row>
    <row r="4229" s="193" customFormat="1" ht="13.55" customHeight="1">
      <c r="M4229" s="186">
        <v>4222</v>
      </c>
    </row>
    <row r="4230" s="193" customFormat="1" ht="13.55" customHeight="1">
      <c r="M4230" s="186">
        <v>4223</v>
      </c>
    </row>
    <row r="4231" s="193" customFormat="1" ht="13.55" customHeight="1">
      <c r="M4231" s="186">
        <v>4224</v>
      </c>
    </row>
    <row r="4232" s="193" customFormat="1" ht="13.55" customHeight="1">
      <c r="M4232" s="186">
        <v>4225</v>
      </c>
    </row>
    <row r="4233" s="193" customFormat="1" ht="13.55" customHeight="1">
      <c r="M4233" s="186">
        <v>4226</v>
      </c>
    </row>
    <row r="4234" s="193" customFormat="1" ht="13.55" customHeight="1">
      <c r="M4234" s="186">
        <v>4227</v>
      </c>
    </row>
    <row r="4235" s="193" customFormat="1" ht="13.55" customHeight="1">
      <c r="M4235" s="186">
        <v>4228</v>
      </c>
    </row>
    <row r="4236" s="193" customFormat="1" ht="13.55" customHeight="1">
      <c r="M4236" s="186">
        <v>4229</v>
      </c>
    </row>
    <row r="4237" s="193" customFormat="1" ht="13.55" customHeight="1">
      <c r="M4237" s="186">
        <v>4230</v>
      </c>
    </row>
    <row r="4238" s="193" customFormat="1" ht="13.55" customHeight="1">
      <c r="M4238" s="186">
        <v>4231</v>
      </c>
    </row>
    <row r="4239" s="193" customFormat="1" ht="13.55" customHeight="1">
      <c r="M4239" s="186">
        <v>4232</v>
      </c>
    </row>
    <row r="4240" s="193" customFormat="1" ht="13.55" customHeight="1">
      <c r="M4240" s="186">
        <v>4233</v>
      </c>
    </row>
    <row r="4241" s="193" customFormat="1" ht="13.55" customHeight="1">
      <c r="M4241" s="186">
        <v>4234</v>
      </c>
    </row>
    <row r="4242" s="193" customFormat="1" ht="13.55" customHeight="1">
      <c r="M4242" s="186">
        <v>4235</v>
      </c>
    </row>
    <row r="4243" s="193" customFormat="1" ht="13.55" customHeight="1">
      <c r="M4243" s="186">
        <v>4236</v>
      </c>
    </row>
    <row r="4244" s="193" customFormat="1" ht="13.55" customHeight="1">
      <c r="M4244" s="186">
        <v>4237</v>
      </c>
    </row>
    <row r="4245" s="193" customFormat="1" ht="13.55" customHeight="1">
      <c r="M4245" s="186">
        <v>4238</v>
      </c>
    </row>
    <row r="4246" s="193" customFormat="1" ht="13.55" customHeight="1">
      <c r="M4246" s="186">
        <v>4239</v>
      </c>
    </row>
    <row r="4247" s="193" customFormat="1" ht="13.55" customHeight="1">
      <c r="M4247" s="186">
        <v>4240</v>
      </c>
    </row>
    <row r="4248" s="193" customFormat="1" ht="13.55" customHeight="1">
      <c r="M4248" s="186">
        <v>4241</v>
      </c>
    </row>
    <row r="4249" s="193" customFormat="1" ht="13.55" customHeight="1">
      <c r="M4249" s="186">
        <v>4242</v>
      </c>
    </row>
    <row r="4250" s="193" customFormat="1" ht="13.55" customHeight="1">
      <c r="M4250" s="186">
        <v>4243</v>
      </c>
    </row>
    <row r="4251" s="193" customFormat="1" ht="13.55" customHeight="1">
      <c r="M4251" s="186">
        <v>4244</v>
      </c>
    </row>
    <row r="4252" s="193" customFormat="1" ht="13.55" customHeight="1">
      <c r="M4252" s="186">
        <v>4245</v>
      </c>
    </row>
    <row r="4253" s="193" customFormat="1" ht="13.55" customHeight="1">
      <c r="M4253" s="186">
        <v>4246</v>
      </c>
    </row>
    <row r="4254" s="193" customFormat="1" ht="13.55" customHeight="1">
      <c r="M4254" s="186">
        <v>4247</v>
      </c>
    </row>
    <row r="4255" s="193" customFormat="1" ht="13.55" customHeight="1">
      <c r="M4255" s="186">
        <v>4248</v>
      </c>
    </row>
    <row r="4256" s="193" customFormat="1" ht="13.55" customHeight="1">
      <c r="M4256" s="186">
        <v>4249</v>
      </c>
    </row>
    <row r="4257" s="193" customFormat="1" ht="13.55" customHeight="1">
      <c r="M4257" s="186">
        <v>4250</v>
      </c>
    </row>
    <row r="4258" s="193" customFormat="1" ht="13.55" customHeight="1">
      <c r="M4258" s="186">
        <v>4251</v>
      </c>
    </row>
    <row r="4259" s="193" customFormat="1" ht="13.55" customHeight="1">
      <c r="M4259" s="186">
        <v>4252</v>
      </c>
    </row>
    <row r="4260" s="193" customFormat="1" ht="13.55" customHeight="1">
      <c r="M4260" s="186">
        <v>4253</v>
      </c>
    </row>
    <row r="4261" s="193" customFormat="1" ht="13.55" customHeight="1">
      <c r="M4261" s="186">
        <v>4254</v>
      </c>
    </row>
    <row r="4262" s="193" customFormat="1" ht="13.55" customHeight="1">
      <c r="M4262" s="186">
        <v>4255</v>
      </c>
    </row>
    <row r="4263" s="193" customFormat="1" ht="13.55" customHeight="1">
      <c r="M4263" s="186">
        <v>4256</v>
      </c>
    </row>
    <row r="4264" s="193" customFormat="1" ht="13.55" customHeight="1">
      <c r="M4264" s="186">
        <v>4257</v>
      </c>
    </row>
    <row r="4265" s="193" customFormat="1" ht="13.55" customHeight="1">
      <c r="M4265" s="186">
        <v>4258</v>
      </c>
    </row>
    <row r="4266" s="193" customFormat="1" ht="13.55" customHeight="1">
      <c r="M4266" s="186">
        <v>4259</v>
      </c>
    </row>
    <row r="4267" s="193" customFormat="1" ht="13.55" customHeight="1">
      <c r="M4267" s="186">
        <v>4260</v>
      </c>
    </row>
    <row r="4268" s="193" customFormat="1" ht="13.55" customHeight="1">
      <c r="M4268" s="186">
        <v>4261</v>
      </c>
    </row>
    <row r="4269" s="193" customFormat="1" ht="13.55" customHeight="1">
      <c r="M4269" s="186">
        <v>4262</v>
      </c>
    </row>
    <row r="4270" s="193" customFormat="1" ht="13.55" customHeight="1">
      <c r="M4270" s="186">
        <v>4263</v>
      </c>
    </row>
    <row r="4271" s="193" customFormat="1" ht="13.55" customHeight="1">
      <c r="M4271" s="186">
        <v>4264</v>
      </c>
    </row>
    <row r="4272" s="193" customFormat="1" ht="13.55" customHeight="1">
      <c r="M4272" s="186">
        <v>4265</v>
      </c>
    </row>
    <row r="4273" s="193" customFormat="1" ht="13.55" customHeight="1">
      <c r="M4273" s="186">
        <v>4266</v>
      </c>
    </row>
    <row r="4274" s="193" customFormat="1" ht="13.55" customHeight="1">
      <c r="M4274" s="186">
        <v>4267</v>
      </c>
    </row>
    <row r="4275" s="193" customFormat="1" ht="13.55" customHeight="1">
      <c r="M4275" s="186">
        <v>4268</v>
      </c>
    </row>
    <row r="4276" s="193" customFormat="1" ht="13.55" customHeight="1">
      <c r="M4276" s="186">
        <v>4269</v>
      </c>
    </row>
    <row r="4277" s="193" customFormat="1" ht="13.55" customHeight="1">
      <c r="M4277" s="186">
        <v>4270</v>
      </c>
    </row>
    <row r="4278" s="193" customFormat="1" ht="13.55" customHeight="1">
      <c r="M4278" s="186">
        <v>4271</v>
      </c>
    </row>
    <row r="4279" s="193" customFormat="1" ht="13.55" customHeight="1">
      <c r="M4279" s="186">
        <v>4272</v>
      </c>
    </row>
    <row r="4280" s="193" customFormat="1" ht="13.55" customHeight="1">
      <c r="M4280" s="186">
        <v>4273</v>
      </c>
    </row>
    <row r="4281" s="193" customFormat="1" ht="13.55" customHeight="1">
      <c r="M4281" s="186">
        <v>4274</v>
      </c>
    </row>
    <row r="4282" s="193" customFormat="1" ht="13.55" customHeight="1">
      <c r="M4282" s="186">
        <v>4275</v>
      </c>
    </row>
    <row r="4283" s="193" customFormat="1" ht="13.55" customHeight="1">
      <c r="M4283" s="186">
        <v>4276</v>
      </c>
    </row>
    <row r="4284" s="193" customFormat="1" ht="13.55" customHeight="1">
      <c r="M4284" s="186">
        <v>4277</v>
      </c>
    </row>
    <row r="4285" s="193" customFormat="1" ht="13.55" customHeight="1">
      <c r="M4285" s="186">
        <v>4278</v>
      </c>
    </row>
    <row r="4286" s="193" customFormat="1" ht="13.55" customHeight="1">
      <c r="M4286" s="186">
        <v>4279</v>
      </c>
    </row>
    <row r="4287" s="193" customFormat="1" ht="13.55" customHeight="1">
      <c r="M4287" s="186">
        <v>4280</v>
      </c>
    </row>
    <row r="4288" s="193" customFormat="1" ht="13.55" customHeight="1">
      <c r="M4288" s="186">
        <v>4281</v>
      </c>
    </row>
    <row r="4289" s="193" customFormat="1" ht="13.55" customHeight="1">
      <c r="M4289" s="186">
        <v>4282</v>
      </c>
    </row>
    <row r="4290" s="193" customFormat="1" ht="13.55" customHeight="1">
      <c r="M4290" s="186">
        <v>4283</v>
      </c>
    </row>
    <row r="4291" s="193" customFormat="1" ht="13.55" customHeight="1">
      <c r="M4291" s="186">
        <v>4284</v>
      </c>
    </row>
    <row r="4292" s="193" customFormat="1" ht="13.55" customHeight="1">
      <c r="M4292" s="186">
        <v>4285</v>
      </c>
    </row>
    <row r="4293" s="193" customFormat="1" ht="13.55" customHeight="1">
      <c r="M4293" s="186">
        <v>4286</v>
      </c>
    </row>
    <row r="4294" s="193" customFormat="1" ht="13.55" customHeight="1">
      <c r="M4294" s="186">
        <v>4287</v>
      </c>
    </row>
    <row r="4295" s="193" customFormat="1" ht="13.55" customHeight="1">
      <c r="M4295" s="186">
        <v>4288</v>
      </c>
    </row>
    <row r="4296" s="193" customFormat="1" ht="13.55" customHeight="1">
      <c r="M4296" s="186">
        <v>4289</v>
      </c>
    </row>
    <row r="4297" s="193" customFormat="1" ht="13.55" customHeight="1">
      <c r="M4297" s="186">
        <v>4290</v>
      </c>
    </row>
    <row r="4298" s="193" customFormat="1" ht="13.55" customHeight="1">
      <c r="M4298" s="186">
        <v>4291</v>
      </c>
    </row>
    <row r="4299" s="193" customFormat="1" ht="13.55" customHeight="1">
      <c r="M4299" s="186">
        <v>4292</v>
      </c>
    </row>
    <row r="4300" s="193" customFormat="1" ht="13.55" customHeight="1">
      <c r="M4300" s="186">
        <v>4293</v>
      </c>
    </row>
    <row r="4301" s="193" customFormat="1" ht="13.55" customHeight="1">
      <c r="M4301" s="186">
        <v>4294</v>
      </c>
    </row>
    <row r="4302" s="193" customFormat="1" ht="13.55" customHeight="1">
      <c r="M4302" s="186">
        <v>4295</v>
      </c>
    </row>
    <row r="4303" s="193" customFormat="1" ht="13.55" customHeight="1">
      <c r="M4303" s="186">
        <v>4296</v>
      </c>
    </row>
    <row r="4304" s="193" customFormat="1" ht="13.55" customHeight="1">
      <c r="M4304" s="186">
        <v>4297</v>
      </c>
    </row>
    <row r="4305" s="193" customFormat="1" ht="13.55" customHeight="1">
      <c r="M4305" s="186">
        <v>4298</v>
      </c>
    </row>
    <row r="4306" s="193" customFormat="1" ht="13.55" customHeight="1">
      <c r="M4306" s="186">
        <v>4299</v>
      </c>
    </row>
    <row r="4307" s="193" customFormat="1" ht="13.55" customHeight="1">
      <c r="M4307" s="186">
        <v>4300</v>
      </c>
    </row>
    <row r="4308" s="193" customFormat="1" ht="13.55" customHeight="1">
      <c r="M4308" s="186">
        <v>4301</v>
      </c>
    </row>
    <row r="4309" s="193" customFormat="1" ht="13.55" customHeight="1">
      <c r="M4309" s="186">
        <v>4302</v>
      </c>
    </row>
    <row r="4310" s="193" customFormat="1" ht="13.55" customHeight="1">
      <c r="M4310" s="186">
        <v>4303</v>
      </c>
    </row>
    <row r="4311" s="193" customFormat="1" ht="13.55" customHeight="1">
      <c r="M4311" s="186">
        <v>4304</v>
      </c>
    </row>
    <row r="4312" s="193" customFormat="1" ht="13.55" customHeight="1">
      <c r="M4312" s="186">
        <v>4305</v>
      </c>
    </row>
    <row r="4313" s="193" customFormat="1" ht="13.55" customHeight="1">
      <c r="M4313" s="186">
        <v>4306</v>
      </c>
    </row>
    <row r="4314" s="193" customFormat="1" ht="13.55" customHeight="1">
      <c r="M4314" s="186">
        <v>4307</v>
      </c>
    </row>
    <row r="4315" s="193" customFormat="1" ht="13.55" customHeight="1">
      <c r="M4315" s="186">
        <v>4308</v>
      </c>
    </row>
    <row r="4316" s="193" customFormat="1" ht="13.55" customHeight="1">
      <c r="M4316" s="186">
        <v>4309</v>
      </c>
    </row>
    <row r="4317" s="193" customFormat="1" ht="13.55" customHeight="1">
      <c r="M4317" s="186">
        <v>4310</v>
      </c>
    </row>
    <row r="4318" s="193" customFormat="1" ht="13.55" customHeight="1">
      <c r="M4318" s="186">
        <v>4311</v>
      </c>
    </row>
    <row r="4319" s="193" customFormat="1" ht="13.55" customHeight="1">
      <c r="M4319" s="186">
        <v>4312</v>
      </c>
    </row>
    <row r="4320" s="193" customFormat="1" ht="13.55" customHeight="1">
      <c r="M4320" s="186">
        <v>4313</v>
      </c>
    </row>
    <row r="4321" s="193" customFormat="1" ht="13.55" customHeight="1">
      <c r="M4321" s="186">
        <v>4314</v>
      </c>
    </row>
    <row r="4322" s="193" customFormat="1" ht="13.55" customHeight="1">
      <c r="M4322" s="186">
        <v>4315</v>
      </c>
    </row>
    <row r="4323" s="193" customFormat="1" ht="13.55" customHeight="1">
      <c r="M4323" s="186">
        <v>4316</v>
      </c>
    </row>
    <row r="4324" s="193" customFormat="1" ht="13.55" customHeight="1">
      <c r="M4324" s="186">
        <v>4317</v>
      </c>
    </row>
    <row r="4325" s="193" customFormat="1" ht="13.55" customHeight="1">
      <c r="M4325" s="186">
        <v>4318</v>
      </c>
    </row>
    <row r="4326" s="193" customFormat="1" ht="13.55" customHeight="1">
      <c r="M4326" s="186">
        <v>4319</v>
      </c>
    </row>
    <row r="4327" s="193" customFormat="1" ht="13.55" customHeight="1">
      <c r="M4327" s="186">
        <v>4320</v>
      </c>
    </row>
    <row r="4328" s="193" customFormat="1" ht="13.55" customHeight="1">
      <c r="M4328" s="186">
        <v>4321</v>
      </c>
    </row>
    <row r="4329" s="193" customFormat="1" ht="13.55" customHeight="1">
      <c r="M4329" s="186">
        <v>4322</v>
      </c>
    </row>
    <row r="4330" s="193" customFormat="1" ht="13.55" customHeight="1">
      <c r="M4330" s="186">
        <v>4323</v>
      </c>
    </row>
    <row r="4331" s="193" customFormat="1" ht="13.55" customHeight="1">
      <c r="M4331" s="186">
        <v>4324</v>
      </c>
    </row>
    <row r="4332" s="193" customFormat="1" ht="13.55" customHeight="1">
      <c r="M4332" s="186">
        <v>4325</v>
      </c>
    </row>
    <row r="4333" s="193" customFormat="1" ht="13.55" customHeight="1">
      <c r="M4333" s="186">
        <v>4326</v>
      </c>
    </row>
    <row r="4334" s="193" customFormat="1" ht="13.55" customHeight="1">
      <c r="M4334" s="186">
        <v>4327</v>
      </c>
    </row>
    <row r="4335" s="193" customFormat="1" ht="13.55" customHeight="1">
      <c r="M4335" s="186">
        <v>4328</v>
      </c>
    </row>
    <row r="4336" s="193" customFormat="1" ht="13.55" customHeight="1">
      <c r="M4336" s="186">
        <v>4329</v>
      </c>
    </row>
    <row r="4337" s="193" customFormat="1" ht="13.55" customHeight="1">
      <c r="M4337" s="186">
        <v>4330</v>
      </c>
    </row>
    <row r="4338" s="193" customFormat="1" ht="13.55" customHeight="1">
      <c r="M4338" s="186">
        <v>4331</v>
      </c>
    </row>
    <row r="4339" s="193" customFormat="1" ht="13.55" customHeight="1">
      <c r="M4339" s="186">
        <v>4332</v>
      </c>
    </row>
    <row r="4340" s="193" customFormat="1" ht="13.55" customHeight="1">
      <c r="M4340" s="186">
        <v>4333</v>
      </c>
    </row>
    <row r="4341" s="193" customFormat="1" ht="13.55" customHeight="1">
      <c r="M4341" s="186">
        <v>4334</v>
      </c>
    </row>
    <row r="4342" s="193" customFormat="1" ht="13.55" customHeight="1">
      <c r="M4342" s="186">
        <v>4335</v>
      </c>
    </row>
    <row r="4343" s="193" customFormat="1" ht="13.55" customHeight="1">
      <c r="M4343" s="186">
        <v>4336</v>
      </c>
    </row>
    <row r="4344" s="193" customFormat="1" ht="13.55" customHeight="1">
      <c r="M4344" s="186">
        <v>4337</v>
      </c>
    </row>
    <row r="4345" s="193" customFormat="1" ht="13.55" customHeight="1">
      <c r="M4345" s="186">
        <v>4338</v>
      </c>
    </row>
    <row r="4346" s="193" customFormat="1" ht="13.55" customHeight="1">
      <c r="M4346" s="186">
        <v>4339</v>
      </c>
    </row>
    <row r="4347" s="193" customFormat="1" ht="13.55" customHeight="1">
      <c r="M4347" s="186">
        <v>4340</v>
      </c>
    </row>
    <row r="4348" s="193" customFormat="1" ht="13.55" customHeight="1">
      <c r="M4348" s="186">
        <v>4341</v>
      </c>
    </row>
    <row r="4349" s="193" customFormat="1" ht="13.55" customHeight="1">
      <c r="M4349" s="186">
        <v>4342</v>
      </c>
    </row>
    <row r="4350" s="193" customFormat="1" ht="13.55" customHeight="1">
      <c r="M4350" s="186">
        <v>4343</v>
      </c>
    </row>
    <row r="4351" s="193" customFormat="1" ht="13.55" customHeight="1">
      <c r="M4351" s="186">
        <v>4344</v>
      </c>
    </row>
    <row r="4352" s="193" customFormat="1" ht="13.55" customHeight="1">
      <c r="M4352" s="186">
        <v>4345</v>
      </c>
    </row>
    <row r="4353" s="193" customFormat="1" ht="13.55" customHeight="1">
      <c r="M4353" s="186">
        <v>4346</v>
      </c>
    </row>
    <row r="4354" s="193" customFormat="1" ht="13.55" customHeight="1">
      <c r="M4354" s="186">
        <v>4347</v>
      </c>
    </row>
    <row r="4355" s="193" customFormat="1" ht="13.55" customHeight="1">
      <c r="M4355" s="186">
        <v>4348</v>
      </c>
    </row>
    <row r="4356" s="193" customFormat="1" ht="13.55" customHeight="1">
      <c r="M4356" s="186">
        <v>4349</v>
      </c>
    </row>
    <row r="4357" s="193" customFormat="1" ht="13.55" customHeight="1">
      <c r="M4357" s="186">
        <v>4350</v>
      </c>
    </row>
    <row r="4358" s="193" customFormat="1" ht="13.55" customHeight="1">
      <c r="M4358" s="186">
        <v>4351</v>
      </c>
    </row>
    <row r="4359" s="193" customFormat="1" ht="13.55" customHeight="1">
      <c r="M4359" s="186">
        <v>4352</v>
      </c>
    </row>
    <row r="4360" s="193" customFormat="1" ht="13.55" customHeight="1">
      <c r="M4360" s="186">
        <v>4353</v>
      </c>
    </row>
    <row r="4361" s="193" customFormat="1" ht="13.55" customHeight="1">
      <c r="M4361" s="186">
        <v>4354</v>
      </c>
    </row>
    <row r="4362" s="193" customFormat="1" ht="13.55" customHeight="1">
      <c r="M4362" s="186">
        <v>4355</v>
      </c>
    </row>
    <row r="4363" s="193" customFormat="1" ht="13.55" customHeight="1">
      <c r="M4363" s="186">
        <v>4356</v>
      </c>
    </row>
    <row r="4364" s="193" customFormat="1" ht="13.55" customHeight="1">
      <c r="M4364" s="186">
        <v>4357</v>
      </c>
    </row>
    <row r="4365" s="193" customFormat="1" ht="13.55" customHeight="1">
      <c r="M4365" s="186">
        <v>4358</v>
      </c>
    </row>
    <row r="4366" s="193" customFormat="1" ht="13.55" customHeight="1">
      <c r="M4366" s="186">
        <v>4359</v>
      </c>
    </row>
    <row r="4367" s="193" customFormat="1" ht="13.55" customHeight="1">
      <c r="M4367" s="186">
        <v>4360</v>
      </c>
    </row>
    <row r="4368" s="193" customFormat="1" ht="13.55" customHeight="1">
      <c r="M4368" s="186">
        <v>4361</v>
      </c>
    </row>
    <row r="4369" s="193" customFormat="1" ht="13.55" customHeight="1">
      <c r="M4369" s="186">
        <v>4362</v>
      </c>
    </row>
    <row r="4370" s="193" customFormat="1" ht="13.55" customHeight="1">
      <c r="M4370" s="186">
        <v>4363</v>
      </c>
    </row>
    <row r="4371" s="193" customFormat="1" ht="13.55" customHeight="1">
      <c r="M4371" s="186">
        <v>4364</v>
      </c>
    </row>
    <row r="4372" s="193" customFormat="1" ht="13.55" customHeight="1">
      <c r="M4372" s="186">
        <v>4365</v>
      </c>
    </row>
    <row r="4373" s="193" customFormat="1" ht="13.55" customHeight="1">
      <c r="M4373" s="186">
        <v>4366</v>
      </c>
    </row>
    <row r="4374" s="193" customFormat="1" ht="13.55" customHeight="1">
      <c r="M4374" s="186">
        <v>4367</v>
      </c>
    </row>
    <row r="4375" s="193" customFormat="1" ht="13.55" customHeight="1">
      <c r="M4375" s="186">
        <v>4368</v>
      </c>
    </row>
    <row r="4376" s="193" customFormat="1" ht="13.55" customHeight="1">
      <c r="M4376" s="186">
        <v>4369</v>
      </c>
    </row>
    <row r="4377" s="193" customFormat="1" ht="13.55" customHeight="1">
      <c r="M4377" s="186">
        <v>4370</v>
      </c>
    </row>
    <row r="4378" s="193" customFormat="1" ht="13.55" customHeight="1">
      <c r="M4378" s="186">
        <v>4371</v>
      </c>
    </row>
    <row r="4379" s="193" customFormat="1" ht="13.55" customHeight="1">
      <c r="M4379" s="186">
        <v>4372</v>
      </c>
    </row>
    <row r="4380" s="193" customFormat="1" ht="13.55" customHeight="1">
      <c r="M4380" s="186">
        <v>4373</v>
      </c>
    </row>
    <row r="4381" s="193" customFormat="1" ht="13.55" customHeight="1">
      <c r="M4381" s="186">
        <v>4374</v>
      </c>
    </row>
    <row r="4382" s="193" customFormat="1" ht="13.55" customHeight="1">
      <c r="M4382" s="186">
        <v>4375</v>
      </c>
    </row>
    <row r="4383" s="193" customFormat="1" ht="13.55" customHeight="1">
      <c r="M4383" s="186">
        <v>4376</v>
      </c>
    </row>
    <row r="4384" s="193" customFormat="1" ht="13.55" customHeight="1">
      <c r="M4384" s="186">
        <v>4377</v>
      </c>
    </row>
    <row r="4385" s="193" customFormat="1" ht="13.55" customHeight="1">
      <c r="M4385" s="186">
        <v>4378</v>
      </c>
    </row>
    <row r="4386" s="193" customFormat="1" ht="13.55" customHeight="1">
      <c r="M4386" s="186">
        <v>4379</v>
      </c>
    </row>
    <row r="4387" s="193" customFormat="1" ht="13.55" customHeight="1">
      <c r="M4387" s="186">
        <v>4380</v>
      </c>
    </row>
    <row r="4388" s="193" customFormat="1" ht="13.55" customHeight="1">
      <c r="M4388" s="186">
        <v>4381</v>
      </c>
    </row>
    <row r="4389" s="193" customFormat="1" ht="13.55" customHeight="1">
      <c r="M4389" s="186">
        <v>4382</v>
      </c>
    </row>
    <row r="4390" s="193" customFormat="1" ht="13.55" customHeight="1">
      <c r="M4390" s="186">
        <v>4383</v>
      </c>
    </row>
    <row r="4391" s="193" customFormat="1" ht="13.55" customHeight="1">
      <c r="M4391" s="186">
        <v>4384</v>
      </c>
    </row>
    <row r="4392" s="193" customFormat="1" ht="13.55" customHeight="1">
      <c r="M4392" s="186">
        <v>4385</v>
      </c>
    </row>
    <row r="4393" s="193" customFormat="1" ht="13.55" customHeight="1">
      <c r="M4393" s="186">
        <v>4386</v>
      </c>
    </row>
    <row r="4394" s="193" customFormat="1" ht="13.55" customHeight="1">
      <c r="M4394" s="186">
        <v>4387</v>
      </c>
    </row>
    <row r="4395" s="193" customFormat="1" ht="13.55" customHeight="1">
      <c r="M4395" s="186">
        <v>4388</v>
      </c>
    </row>
    <row r="4396" s="193" customFormat="1" ht="13.55" customHeight="1">
      <c r="M4396" s="186">
        <v>4389</v>
      </c>
    </row>
    <row r="4397" s="193" customFormat="1" ht="13.55" customHeight="1">
      <c r="M4397" s="186">
        <v>4390</v>
      </c>
    </row>
    <row r="4398" s="193" customFormat="1" ht="13.55" customHeight="1">
      <c r="M4398" s="186">
        <v>4391</v>
      </c>
    </row>
    <row r="4399" s="193" customFormat="1" ht="13.55" customHeight="1">
      <c r="M4399" s="186">
        <v>4392</v>
      </c>
    </row>
    <row r="4400" s="193" customFormat="1" ht="13.55" customHeight="1">
      <c r="M4400" s="186">
        <v>4393</v>
      </c>
    </row>
    <row r="4401" s="193" customFormat="1" ht="13.55" customHeight="1">
      <c r="M4401" s="186">
        <v>4394</v>
      </c>
    </row>
    <row r="4402" s="193" customFormat="1" ht="13.55" customHeight="1">
      <c r="M4402" s="186">
        <v>4395</v>
      </c>
    </row>
    <row r="4403" s="193" customFormat="1" ht="13.55" customHeight="1">
      <c r="M4403" s="186">
        <v>4396</v>
      </c>
    </row>
    <row r="4404" s="193" customFormat="1" ht="13.55" customHeight="1">
      <c r="M4404" s="186">
        <v>4397</v>
      </c>
    </row>
    <row r="4405" s="193" customFormat="1" ht="13.55" customHeight="1">
      <c r="M4405" s="186">
        <v>4398</v>
      </c>
    </row>
    <row r="4406" s="193" customFormat="1" ht="13.55" customHeight="1">
      <c r="M4406" s="186">
        <v>4399</v>
      </c>
    </row>
    <row r="4407" s="193" customFormat="1" ht="13.55" customHeight="1">
      <c r="M4407" s="186">
        <v>4400</v>
      </c>
    </row>
    <row r="4408" s="193" customFormat="1" ht="13.55" customHeight="1">
      <c r="M4408" s="186">
        <v>4401</v>
      </c>
    </row>
    <row r="4409" s="193" customFormat="1" ht="13.55" customHeight="1">
      <c r="M4409" s="186">
        <v>4402</v>
      </c>
    </row>
    <row r="4410" s="193" customFormat="1" ht="13.55" customHeight="1">
      <c r="M4410" s="186">
        <v>4403</v>
      </c>
    </row>
    <row r="4411" s="193" customFormat="1" ht="13.55" customHeight="1">
      <c r="M4411" s="186">
        <v>4404</v>
      </c>
    </row>
    <row r="4412" s="193" customFormat="1" ht="13.55" customHeight="1">
      <c r="M4412" s="186">
        <v>4405</v>
      </c>
    </row>
    <row r="4413" s="193" customFormat="1" ht="13.55" customHeight="1">
      <c r="M4413" s="186">
        <v>4406</v>
      </c>
    </row>
    <row r="4414" s="193" customFormat="1" ht="13.55" customHeight="1">
      <c r="M4414" s="186">
        <v>4407</v>
      </c>
    </row>
    <row r="4415" s="193" customFormat="1" ht="13.55" customHeight="1">
      <c r="M4415" s="186">
        <v>4408</v>
      </c>
    </row>
    <row r="4416" s="193" customFormat="1" ht="13.55" customHeight="1">
      <c r="M4416" s="186">
        <v>4409</v>
      </c>
    </row>
    <row r="4417" s="193" customFormat="1" ht="13.55" customHeight="1">
      <c r="M4417" s="186">
        <v>4410</v>
      </c>
    </row>
    <row r="4418" s="193" customFormat="1" ht="13.55" customHeight="1">
      <c r="M4418" s="186">
        <v>4411</v>
      </c>
    </row>
    <row r="4419" s="193" customFormat="1" ht="13.55" customHeight="1">
      <c r="M4419" s="186">
        <v>4412</v>
      </c>
    </row>
    <row r="4420" s="193" customFormat="1" ht="13.55" customHeight="1">
      <c r="M4420" s="186">
        <v>4413</v>
      </c>
    </row>
    <row r="4421" s="193" customFormat="1" ht="13.55" customHeight="1">
      <c r="M4421" s="186">
        <v>4414</v>
      </c>
    </row>
    <row r="4422" s="193" customFormat="1" ht="13.55" customHeight="1">
      <c r="M4422" s="186">
        <v>4415</v>
      </c>
    </row>
    <row r="4423" s="193" customFormat="1" ht="13.55" customHeight="1">
      <c r="M4423" s="186">
        <v>4416</v>
      </c>
    </row>
    <row r="4424" s="193" customFormat="1" ht="13.55" customHeight="1">
      <c r="M4424" s="186">
        <v>4417</v>
      </c>
    </row>
    <row r="4425" s="193" customFormat="1" ht="13.55" customHeight="1">
      <c r="M4425" s="186">
        <v>4418</v>
      </c>
    </row>
    <row r="4426" s="193" customFormat="1" ht="13.55" customHeight="1">
      <c r="M4426" s="186">
        <v>4419</v>
      </c>
    </row>
    <row r="4427" s="193" customFormat="1" ht="13.55" customHeight="1">
      <c r="M4427" s="186">
        <v>4420</v>
      </c>
    </row>
    <row r="4428" s="193" customFormat="1" ht="13.55" customHeight="1">
      <c r="M4428" s="186">
        <v>4421</v>
      </c>
    </row>
    <row r="4429" s="193" customFormat="1" ht="13.55" customHeight="1">
      <c r="M4429" s="186">
        <v>4422</v>
      </c>
    </row>
    <row r="4430" s="193" customFormat="1" ht="13.55" customHeight="1">
      <c r="M4430" s="186">
        <v>4423</v>
      </c>
    </row>
    <row r="4431" s="193" customFormat="1" ht="13.55" customHeight="1">
      <c r="M4431" s="186">
        <v>4424</v>
      </c>
    </row>
    <row r="4432" s="193" customFormat="1" ht="13.55" customHeight="1">
      <c r="M4432" s="186">
        <v>4425</v>
      </c>
    </row>
    <row r="4433" s="193" customFormat="1" ht="13.55" customHeight="1">
      <c r="M4433" s="186">
        <v>4426</v>
      </c>
    </row>
    <row r="4434" s="193" customFormat="1" ht="13.55" customHeight="1">
      <c r="M4434" s="186">
        <v>4427</v>
      </c>
    </row>
    <row r="4435" s="193" customFormat="1" ht="13.55" customHeight="1">
      <c r="M4435" s="186">
        <v>4428</v>
      </c>
    </row>
    <row r="4436" s="193" customFormat="1" ht="13.55" customHeight="1">
      <c r="M4436" s="186">
        <v>4429</v>
      </c>
    </row>
    <row r="4437" s="193" customFormat="1" ht="13.55" customHeight="1">
      <c r="M4437" s="186">
        <v>4430</v>
      </c>
    </row>
    <row r="4438" s="193" customFormat="1" ht="13.55" customHeight="1">
      <c r="M4438" s="186">
        <v>4431</v>
      </c>
    </row>
    <row r="4439" s="193" customFormat="1" ht="13.55" customHeight="1">
      <c r="M4439" s="186">
        <v>4432</v>
      </c>
    </row>
    <row r="4440" s="193" customFormat="1" ht="13.55" customHeight="1">
      <c r="M4440" s="186">
        <v>4433</v>
      </c>
    </row>
    <row r="4441" s="193" customFormat="1" ht="13.55" customHeight="1">
      <c r="M4441" s="186">
        <v>4434</v>
      </c>
    </row>
    <row r="4442" s="193" customFormat="1" ht="13.55" customHeight="1">
      <c r="M4442" s="186">
        <v>4435</v>
      </c>
    </row>
    <row r="4443" s="193" customFormat="1" ht="13.55" customHeight="1">
      <c r="M4443" s="186">
        <v>4436</v>
      </c>
    </row>
    <row r="4444" s="193" customFormat="1" ht="13.55" customHeight="1">
      <c r="M4444" s="186">
        <v>4437</v>
      </c>
    </row>
    <row r="4445" s="193" customFormat="1" ht="13.55" customHeight="1">
      <c r="M4445" s="186">
        <v>4438</v>
      </c>
    </row>
    <row r="4446" s="193" customFormat="1" ht="13.55" customHeight="1">
      <c r="M4446" s="186">
        <v>4439</v>
      </c>
    </row>
    <row r="4447" s="193" customFormat="1" ht="13.55" customHeight="1">
      <c r="M4447" s="186">
        <v>4440</v>
      </c>
    </row>
    <row r="4448" s="193" customFormat="1" ht="13.55" customHeight="1">
      <c r="M4448" s="186">
        <v>4441</v>
      </c>
    </row>
    <row r="4449" s="193" customFormat="1" ht="13.55" customHeight="1">
      <c r="M4449" s="186">
        <v>4442</v>
      </c>
    </row>
    <row r="4450" s="193" customFormat="1" ht="13.55" customHeight="1">
      <c r="M4450" s="186">
        <v>4443</v>
      </c>
    </row>
    <row r="4451" s="193" customFormat="1" ht="13.55" customHeight="1">
      <c r="M4451" s="186">
        <v>4444</v>
      </c>
    </row>
    <row r="4452" s="193" customFormat="1" ht="13.55" customHeight="1">
      <c r="M4452" s="186">
        <v>4445</v>
      </c>
    </row>
    <row r="4453" s="193" customFormat="1" ht="13.55" customHeight="1">
      <c r="M4453" s="186">
        <v>4446</v>
      </c>
    </row>
    <row r="4454" s="193" customFormat="1" ht="13.55" customHeight="1">
      <c r="M4454" s="186">
        <v>4447</v>
      </c>
    </row>
    <row r="4455" s="193" customFormat="1" ht="13.55" customHeight="1">
      <c r="M4455" s="186">
        <v>4448</v>
      </c>
    </row>
    <row r="4456" s="193" customFormat="1" ht="13.55" customHeight="1">
      <c r="M4456" s="186">
        <v>4449</v>
      </c>
    </row>
    <row r="4457" s="193" customFormat="1" ht="13.55" customHeight="1">
      <c r="M4457" s="186">
        <v>4450</v>
      </c>
    </row>
    <row r="4458" s="193" customFormat="1" ht="13.55" customHeight="1">
      <c r="M4458" s="186">
        <v>4451</v>
      </c>
    </row>
    <row r="4459" s="193" customFormat="1" ht="13.55" customHeight="1">
      <c r="M4459" s="186">
        <v>4452</v>
      </c>
    </row>
    <row r="4460" s="193" customFormat="1" ht="13.55" customHeight="1">
      <c r="M4460" s="186">
        <v>4453</v>
      </c>
    </row>
    <row r="4461" s="193" customFormat="1" ht="13.55" customHeight="1">
      <c r="M4461" s="186">
        <v>4454</v>
      </c>
    </row>
    <row r="4462" s="193" customFormat="1" ht="13.55" customHeight="1">
      <c r="M4462" s="186">
        <v>4455</v>
      </c>
    </row>
    <row r="4463" s="193" customFormat="1" ht="13.55" customHeight="1">
      <c r="M4463" s="186">
        <v>4456</v>
      </c>
    </row>
    <row r="4464" s="193" customFormat="1" ht="13.55" customHeight="1">
      <c r="M4464" s="186">
        <v>4457</v>
      </c>
    </row>
    <row r="4465" s="193" customFormat="1" ht="13.55" customHeight="1">
      <c r="M4465" s="186">
        <v>4458</v>
      </c>
    </row>
    <row r="4466" s="193" customFormat="1" ht="13.55" customHeight="1">
      <c r="M4466" s="186">
        <v>4459</v>
      </c>
    </row>
    <row r="4467" s="193" customFormat="1" ht="13.55" customHeight="1">
      <c r="M4467" s="186">
        <v>4460</v>
      </c>
    </row>
    <row r="4468" s="193" customFormat="1" ht="13.55" customHeight="1">
      <c r="M4468" s="186">
        <v>4461</v>
      </c>
    </row>
    <row r="4469" s="193" customFormat="1" ht="13.55" customHeight="1">
      <c r="M4469" s="186">
        <v>4462</v>
      </c>
    </row>
    <row r="4470" s="193" customFormat="1" ht="13.55" customHeight="1">
      <c r="M4470" s="186">
        <v>4463</v>
      </c>
    </row>
    <row r="4471" s="193" customFormat="1" ht="13.55" customHeight="1">
      <c r="M4471" s="186">
        <v>4464</v>
      </c>
    </row>
    <row r="4472" s="193" customFormat="1" ht="13.55" customHeight="1">
      <c r="M4472" s="186">
        <v>4465</v>
      </c>
    </row>
    <row r="4473" s="193" customFormat="1" ht="13.55" customHeight="1">
      <c r="M4473" s="186">
        <v>4466</v>
      </c>
    </row>
    <row r="4474" s="193" customFormat="1" ht="13.55" customHeight="1">
      <c r="M4474" s="186">
        <v>4467</v>
      </c>
    </row>
    <row r="4475" s="193" customFormat="1" ht="13.55" customHeight="1">
      <c r="M4475" s="186">
        <v>4468</v>
      </c>
    </row>
    <row r="4476" s="193" customFormat="1" ht="13.55" customHeight="1">
      <c r="M4476" s="186">
        <v>4469</v>
      </c>
    </row>
    <row r="4477" s="193" customFormat="1" ht="13.55" customHeight="1">
      <c r="M4477" s="186">
        <v>4470</v>
      </c>
    </row>
    <row r="4478" s="193" customFormat="1" ht="13.55" customHeight="1">
      <c r="M4478" s="186">
        <v>4471</v>
      </c>
    </row>
    <row r="4479" s="193" customFormat="1" ht="13.55" customHeight="1">
      <c r="M4479" s="186">
        <v>4472</v>
      </c>
    </row>
    <row r="4480" s="193" customFormat="1" ht="13.55" customHeight="1">
      <c r="M4480" s="186">
        <v>4473</v>
      </c>
    </row>
    <row r="4481" s="193" customFormat="1" ht="13.55" customHeight="1">
      <c r="M4481" s="186">
        <v>4474</v>
      </c>
    </row>
    <row r="4482" s="193" customFormat="1" ht="13.55" customHeight="1">
      <c r="M4482" s="186">
        <v>4475</v>
      </c>
    </row>
    <row r="4483" s="193" customFormat="1" ht="13.55" customHeight="1">
      <c r="M4483" s="186">
        <v>4476</v>
      </c>
    </row>
    <row r="4484" s="193" customFormat="1" ht="13.55" customHeight="1">
      <c r="M4484" s="186">
        <v>4477</v>
      </c>
    </row>
    <row r="4485" s="193" customFormat="1" ht="13.55" customHeight="1">
      <c r="M4485" s="186">
        <v>4478</v>
      </c>
    </row>
    <row r="4486" s="193" customFormat="1" ht="13.55" customHeight="1">
      <c r="M4486" s="186">
        <v>4479</v>
      </c>
    </row>
    <row r="4487" s="193" customFormat="1" ht="13.55" customHeight="1">
      <c r="M4487" s="186">
        <v>4480</v>
      </c>
    </row>
    <row r="4488" s="193" customFormat="1" ht="13.55" customHeight="1">
      <c r="M4488" s="186">
        <v>4481</v>
      </c>
    </row>
    <row r="4489" s="193" customFormat="1" ht="13.55" customHeight="1">
      <c r="M4489" s="186">
        <v>4482</v>
      </c>
    </row>
    <row r="4490" s="193" customFormat="1" ht="13.55" customHeight="1">
      <c r="M4490" s="186">
        <v>4483</v>
      </c>
    </row>
    <row r="4491" s="193" customFormat="1" ht="13.55" customHeight="1">
      <c r="M4491" s="186">
        <v>4484</v>
      </c>
    </row>
    <row r="4492" s="193" customFormat="1" ht="13.55" customHeight="1">
      <c r="M4492" s="186">
        <v>4485</v>
      </c>
    </row>
    <row r="4493" s="193" customFormat="1" ht="13.55" customHeight="1">
      <c r="M4493" s="186">
        <v>4486</v>
      </c>
    </row>
    <row r="4494" s="193" customFormat="1" ht="13.55" customHeight="1">
      <c r="M4494" s="186">
        <v>4487</v>
      </c>
    </row>
    <row r="4495" s="193" customFormat="1" ht="13.55" customHeight="1">
      <c r="M4495" s="186">
        <v>4488</v>
      </c>
    </row>
    <row r="4496" s="193" customFormat="1" ht="13.55" customHeight="1">
      <c r="M4496" s="186">
        <v>4489</v>
      </c>
    </row>
    <row r="4497" s="193" customFormat="1" ht="13.55" customHeight="1">
      <c r="M4497" s="186">
        <v>4490</v>
      </c>
    </row>
    <row r="4498" s="193" customFormat="1" ht="13.55" customHeight="1">
      <c r="M4498" s="186">
        <v>4491</v>
      </c>
    </row>
    <row r="4499" s="193" customFormat="1" ht="13.55" customHeight="1">
      <c r="M4499" s="186">
        <v>4492</v>
      </c>
    </row>
    <row r="4500" s="193" customFormat="1" ht="13.55" customHeight="1">
      <c r="M4500" s="186">
        <v>4493</v>
      </c>
    </row>
    <row r="4501" s="193" customFormat="1" ht="13.55" customHeight="1">
      <c r="M4501" s="186">
        <v>4494</v>
      </c>
    </row>
    <row r="4502" s="193" customFormat="1" ht="13.55" customHeight="1">
      <c r="M4502" s="186">
        <v>4495</v>
      </c>
    </row>
    <row r="4503" s="193" customFormat="1" ht="13.55" customHeight="1">
      <c r="M4503" s="186">
        <v>4496</v>
      </c>
    </row>
    <row r="4504" s="193" customFormat="1" ht="13.55" customHeight="1">
      <c r="M4504" s="186">
        <v>4497</v>
      </c>
    </row>
    <row r="4505" s="193" customFormat="1" ht="13.55" customHeight="1">
      <c r="M4505" s="186">
        <v>4498</v>
      </c>
    </row>
    <row r="4506" s="193" customFormat="1" ht="13.55" customHeight="1">
      <c r="M4506" s="186">
        <v>4499</v>
      </c>
    </row>
    <row r="4507" s="193" customFormat="1" ht="13.55" customHeight="1">
      <c r="M4507" s="186">
        <v>4500</v>
      </c>
    </row>
    <row r="4508" s="193" customFormat="1" ht="13.55" customHeight="1">
      <c r="M4508" s="186">
        <v>4501</v>
      </c>
    </row>
    <row r="4509" s="193" customFormat="1" ht="13.55" customHeight="1">
      <c r="M4509" s="186">
        <v>4502</v>
      </c>
    </row>
    <row r="4510" s="193" customFormat="1" ht="13.55" customHeight="1">
      <c r="M4510" s="186">
        <v>4503</v>
      </c>
    </row>
    <row r="4511" s="193" customFormat="1" ht="13.55" customHeight="1">
      <c r="M4511" s="186">
        <v>4504</v>
      </c>
    </row>
    <row r="4512" s="193" customFormat="1" ht="13.55" customHeight="1">
      <c r="M4512" s="186">
        <v>4505</v>
      </c>
    </row>
    <row r="4513" s="193" customFormat="1" ht="13.55" customHeight="1">
      <c r="M4513" s="186">
        <v>4506</v>
      </c>
    </row>
    <row r="4514" s="193" customFormat="1" ht="13.55" customHeight="1">
      <c r="M4514" s="186">
        <v>4507</v>
      </c>
    </row>
    <row r="4515" s="193" customFormat="1" ht="13.55" customHeight="1">
      <c r="M4515" s="186">
        <v>4508</v>
      </c>
    </row>
    <row r="4516" s="193" customFormat="1" ht="13.55" customHeight="1">
      <c r="M4516" s="186">
        <v>4509</v>
      </c>
    </row>
    <row r="4517" s="193" customFormat="1" ht="13.55" customHeight="1">
      <c r="M4517" s="186">
        <v>4510</v>
      </c>
    </row>
    <row r="4518" s="193" customFormat="1" ht="13.55" customHeight="1">
      <c r="M4518" s="186">
        <v>4511</v>
      </c>
    </row>
    <row r="4519" s="193" customFormat="1" ht="13.55" customHeight="1">
      <c r="M4519" s="186">
        <v>4512</v>
      </c>
    </row>
    <row r="4520" s="193" customFormat="1" ht="13.55" customHeight="1">
      <c r="M4520" s="186">
        <v>4513</v>
      </c>
    </row>
    <row r="4521" s="193" customFormat="1" ht="13.55" customHeight="1">
      <c r="M4521" s="186">
        <v>4514</v>
      </c>
    </row>
    <row r="4522" s="193" customFormat="1" ht="13.55" customHeight="1">
      <c r="M4522" s="186">
        <v>4515</v>
      </c>
    </row>
    <row r="4523" s="193" customFormat="1" ht="13.55" customHeight="1">
      <c r="M4523" s="186">
        <v>4516</v>
      </c>
    </row>
    <row r="4524" s="193" customFormat="1" ht="13.55" customHeight="1">
      <c r="M4524" s="186">
        <v>4517</v>
      </c>
    </row>
    <row r="4525" s="193" customFormat="1" ht="13.55" customHeight="1">
      <c r="M4525" s="186">
        <v>4518</v>
      </c>
    </row>
    <row r="4526" s="193" customFormat="1" ht="13.55" customHeight="1">
      <c r="M4526" s="186">
        <v>4519</v>
      </c>
    </row>
    <row r="4527" s="193" customFormat="1" ht="13.55" customHeight="1">
      <c r="M4527" s="186">
        <v>4520</v>
      </c>
    </row>
    <row r="4528" s="193" customFormat="1" ht="13.55" customHeight="1">
      <c r="M4528" s="186">
        <v>4521</v>
      </c>
    </row>
    <row r="4529" s="193" customFormat="1" ht="13.55" customHeight="1">
      <c r="M4529" s="186">
        <v>4522</v>
      </c>
    </row>
    <row r="4530" s="193" customFormat="1" ht="13.55" customHeight="1">
      <c r="M4530" s="186">
        <v>4523</v>
      </c>
    </row>
    <row r="4531" s="193" customFormat="1" ht="13.55" customHeight="1">
      <c r="M4531" s="186">
        <v>4524</v>
      </c>
    </row>
    <row r="4532" s="193" customFormat="1" ht="13.55" customHeight="1">
      <c r="M4532" s="186">
        <v>4525</v>
      </c>
    </row>
    <row r="4533" s="193" customFormat="1" ht="13.55" customHeight="1">
      <c r="M4533" s="186">
        <v>4526</v>
      </c>
    </row>
    <row r="4534" s="193" customFormat="1" ht="13.55" customHeight="1">
      <c r="M4534" s="186">
        <v>4527</v>
      </c>
    </row>
    <row r="4535" s="193" customFormat="1" ht="13.55" customHeight="1">
      <c r="M4535" s="186">
        <v>4528</v>
      </c>
    </row>
    <row r="4536" s="193" customFormat="1" ht="13.55" customHeight="1">
      <c r="M4536" s="186">
        <v>4529</v>
      </c>
    </row>
    <row r="4537" s="193" customFormat="1" ht="13.55" customHeight="1">
      <c r="M4537" s="186">
        <v>4530</v>
      </c>
    </row>
    <row r="4538" s="193" customFormat="1" ht="13.55" customHeight="1">
      <c r="M4538" s="186">
        <v>4531</v>
      </c>
    </row>
    <row r="4539" s="193" customFormat="1" ht="13.55" customHeight="1">
      <c r="M4539" s="186">
        <v>4532</v>
      </c>
    </row>
    <row r="4540" s="193" customFormat="1" ht="13.55" customHeight="1">
      <c r="M4540" s="186">
        <v>4533</v>
      </c>
    </row>
    <row r="4541" s="193" customFormat="1" ht="13.55" customHeight="1">
      <c r="M4541" s="186">
        <v>4534</v>
      </c>
    </row>
    <row r="4542" s="193" customFormat="1" ht="13.55" customHeight="1">
      <c r="M4542" s="186">
        <v>4535</v>
      </c>
    </row>
    <row r="4543" s="193" customFormat="1" ht="13.55" customHeight="1">
      <c r="M4543" s="186">
        <v>4536</v>
      </c>
    </row>
    <row r="4544" s="193" customFormat="1" ht="13.55" customHeight="1">
      <c r="M4544" s="186">
        <v>4537</v>
      </c>
    </row>
    <row r="4545" s="193" customFormat="1" ht="13.55" customHeight="1">
      <c r="M4545" s="186">
        <v>4538</v>
      </c>
    </row>
    <row r="4546" s="193" customFormat="1" ht="13.55" customHeight="1">
      <c r="M4546" s="186">
        <v>4539</v>
      </c>
    </row>
    <row r="4547" s="193" customFormat="1" ht="13.55" customHeight="1">
      <c r="M4547" s="186">
        <v>4540</v>
      </c>
    </row>
    <row r="4548" s="193" customFormat="1" ht="13.55" customHeight="1">
      <c r="M4548" s="186">
        <v>4541</v>
      </c>
    </row>
    <row r="4549" s="193" customFormat="1" ht="13.55" customHeight="1">
      <c r="M4549" s="186">
        <v>4542</v>
      </c>
    </row>
    <row r="4550" s="193" customFormat="1" ht="13.55" customHeight="1">
      <c r="M4550" s="186">
        <v>4543</v>
      </c>
    </row>
    <row r="4551" s="193" customFormat="1" ht="13.55" customHeight="1">
      <c r="M4551" s="186">
        <v>4544</v>
      </c>
    </row>
    <row r="4552" s="193" customFormat="1" ht="13.55" customHeight="1">
      <c r="M4552" s="186">
        <v>4545</v>
      </c>
    </row>
    <row r="4553" s="193" customFormat="1" ht="13.55" customHeight="1">
      <c r="M4553" s="186">
        <v>4546</v>
      </c>
    </row>
    <row r="4554" s="193" customFormat="1" ht="13.55" customHeight="1">
      <c r="M4554" s="186">
        <v>4547</v>
      </c>
    </row>
    <row r="4555" s="193" customFormat="1" ht="13.55" customHeight="1">
      <c r="M4555" s="186">
        <v>4548</v>
      </c>
    </row>
    <row r="4556" s="193" customFormat="1" ht="13.55" customHeight="1">
      <c r="M4556" s="186">
        <v>4549</v>
      </c>
    </row>
    <row r="4557" s="193" customFormat="1" ht="13.55" customHeight="1">
      <c r="M4557" s="186">
        <v>4550</v>
      </c>
    </row>
    <row r="4558" s="193" customFormat="1" ht="13.55" customHeight="1">
      <c r="M4558" s="186">
        <v>4551</v>
      </c>
    </row>
    <row r="4559" s="193" customFormat="1" ht="13.55" customHeight="1">
      <c r="M4559" s="186">
        <v>4552</v>
      </c>
    </row>
    <row r="4560" s="193" customFormat="1" ht="13.55" customHeight="1">
      <c r="M4560" s="186">
        <v>4553</v>
      </c>
    </row>
    <row r="4561" s="193" customFormat="1" ht="13.55" customHeight="1">
      <c r="M4561" s="186">
        <v>4554</v>
      </c>
    </row>
    <row r="4562" s="193" customFormat="1" ht="13.55" customHeight="1">
      <c r="M4562" s="186">
        <v>4555</v>
      </c>
    </row>
    <row r="4563" s="193" customFormat="1" ht="13.55" customHeight="1">
      <c r="M4563" s="186">
        <v>4556</v>
      </c>
    </row>
    <row r="4564" s="193" customFormat="1" ht="13.55" customHeight="1">
      <c r="M4564" s="186">
        <v>4557</v>
      </c>
    </row>
    <row r="4565" s="193" customFormat="1" ht="13.55" customHeight="1">
      <c r="M4565" s="186">
        <v>4558</v>
      </c>
    </row>
    <row r="4566" s="193" customFormat="1" ht="13.55" customHeight="1">
      <c r="M4566" s="186">
        <v>4559</v>
      </c>
    </row>
    <row r="4567" s="193" customFormat="1" ht="13.55" customHeight="1">
      <c r="M4567" s="186">
        <v>4560</v>
      </c>
    </row>
    <row r="4568" s="193" customFormat="1" ht="13.55" customHeight="1">
      <c r="M4568" s="186">
        <v>4561</v>
      </c>
    </row>
    <row r="4569" s="193" customFormat="1" ht="13.55" customHeight="1">
      <c r="M4569" s="186">
        <v>4562</v>
      </c>
    </row>
    <row r="4570" s="193" customFormat="1" ht="13.55" customHeight="1">
      <c r="M4570" s="186">
        <v>4563</v>
      </c>
    </row>
    <row r="4571" s="193" customFormat="1" ht="13.55" customHeight="1">
      <c r="M4571" s="186">
        <v>4564</v>
      </c>
    </row>
    <row r="4572" s="193" customFormat="1" ht="13.55" customHeight="1">
      <c r="M4572" s="186">
        <v>4565</v>
      </c>
    </row>
    <row r="4573" s="193" customFormat="1" ht="13.55" customHeight="1">
      <c r="M4573" s="186">
        <v>4566</v>
      </c>
    </row>
    <row r="4574" s="193" customFormat="1" ht="13.55" customHeight="1">
      <c r="M4574" s="186">
        <v>4567</v>
      </c>
    </row>
    <row r="4575" s="193" customFormat="1" ht="13.55" customHeight="1">
      <c r="M4575" s="186">
        <v>4568</v>
      </c>
    </row>
    <row r="4576" s="193" customFormat="1" ht="13.55" customHeight="1">
      <c r="M4576" s="186">
        <v>4569</v>
      </c>
    </row>
    <row r="4577" s="193" customFormat="1" ht="13.55" customHeight="1">
      <c r="M4577" s="186">
        <v>4570</v>
      </c>
    </row>
    <row r="4578" s="193" customFormat="1" ht="13.55" customHeight="1">
      <c r="M4578" s="186">
        <v>4571</v>
      </c>
    </row>
    <row r="4579" s="193" customFormat="1" ht="13.55" customHeight="1">
      <c r="M4579" s="186">
        <v>4572</v>
      </c>
    </row>
    <row r="4580" s="193" customFormat="1" ht="13.55" customHeight="1">
      <c r="M4580" s="186">
        <v>4573</v>
      </c>
    </row>
    <row r="4581" s="193" customFormat="1" ht="13.55" customHeight="1">
      <c r="M4581" s="186">
        <v>4574</v>
      </c>
    </row>
    <row r="4582" s="193" customFormat="1" ht="13.55" customHeight="1">
      <c r="M4582" s="186">
        <v>4575</v>
      </c>
    </row>
    <row r="4583" s="193" customFormat="1" ht="13.55" customHeight="1">
      <c r="M4583" s="186">
        <v>4576</v>
      </c>
    </row>
    <row r="4584" s="193" customFormat="1" ht="13.55" customHeight="1">
      <c r="M4584" s="186">
        <v>4577</v>
      </c>
    </row>
    <row r="4585" s="193" customFormat="1" ht="13.55" customHeight="1">
      <c r="M4585" s="186">
        <v>4578</v>
      </c>
    </row>
    <row r="4586" s="193" customFormat="1" ht="13.55" customHeight="1">
      <c r="M4586" s="186">
        <v>4579</v>
      </c>
    </row>
    <row r="4587" s="193" customFormat="1" ht="13.55" customHeight="1">
      <c r="M4587" s="186">
        <v>4580</v>
      </c>
    </row>
    <row r="4588" s="193" customFormat="1" ht="13.55" customHeight="1">
      <c r="M4588" s="186">
        <v>4581</v>
      </c>
    </row>
    <row r="4589" s="193" customFormat="1" ht="13.55" customHeight="1">
      <c r="M4589" s="186">
        <v>4582</v>
      </c>
    </row>
    <row r="4590" s="193" customFormat="1" ht="13.55" customHeight="1">
      <c r="M4590" s="186">
        <v>4583</v>
      </c>
    </row>
    <row r="4591" s="193" customFormat="1" ht="13.55" customHeight="1">
      <c r="M4591" s="186">
        <v>4584</v>
      </c>
    </row>
    <row r="4592" s="193" customFormat="1" ht="13.55" customHeight="1">
      <c r="M4592" s="186">
        <v>4585</v>
      </c>
    </row>
    <row r="4593" s="193" customFormat="1" ht="13.55" customHeight="1">
      <c r="M4593" s="186">
        <v>4586</v>
      </c>
    </row>
    <row r="4594" s="193" customFormat="1" ht="13.55" customHeight="1">
      <c r="M4594" s="186">
        <v>4587</v>
      </c>
    </row>
    <row r="4595" s="193" customFormat="1" ht="13.55" customHeight="1">
      <c r="M4595" s="186">
        <v>4588</v>
      </c>
    </row>
    <row r="4596" s="193" customFormat="1" ht="13.55" customHeight="1">
      <c r="M4596" s="186">
        <v>4589</v>
      </c>
    </row>
    <row r="4597" s="193" customFormat="1" ht="13.55" customHeight="1">
      <c r="M4597" s="186">
        <v>4590</v>
      </c>
    </row>
    <row r="4598" s="193" customFormat="1" ht="13.55" customHeight="1">
      <c r="M4598" s="186">
        <v>4591</v>
      </c>
    </row>
    <row r="4599" s="193" customFormat="1" ht="13.55" customHeight="1">
      <c r="M4599" s="186">
        <v>4592</v>
      </c>
    </row>
    <row r="4600" s="193" customFormat="1" ht="13.55" customHeight="1">
      <c r="M4600" s="186">
        <v>4593</v>
      </c>
    </row>
    <row r="4601" s="193" customFormat="1" ht="13.55" customHeight="1">
      <c r="M4601" s="186">
        <v>4594</v>
      </c>
    </row>
    <row r="4602" s="193" customFormat="1" ht="13.55" customHeight="1">
      <c r="M4602" s="186">
        <v>4595</v>
      </c>
    </row>
    <row r="4603" s="193" customFormat="1" ht="13.55" customHeight="1">
      <c r="M4603" s="186">
        <v>4596</v>
      </c>
    </row>
    <row r="4604" s="193" customFormat="1" ht="13.55" customHeight="1">
      <c r="M4604" s="186">
        <v>4597</v>
      </c>
    </row>
    <row r="4605" s="193" customFormat="1" ht="13.55" customHeight="1">
      <c r="M4605" s="186">
        <v>4598</v>
      </c>
    </row>
    <row r="4606" s="193" customFormat="1" ht="13.55" customHeight="1">
      <c r="M4606" s="186">
        <v>4599</v>
      </c>
    </row>
    <row r="4607" s="193" customFormat="1" ht="13.55" customHeight="1">
      <c r="M4607" s="186">
        <v>4600</v>
      </c>
    </row>
    <row r="4608" s="193" customFormat="1" ht="13.55" customHeight="1">
      <c r="M4608" s="186">
        <v>4601</v>
      </c>
    </row>
    <row r="4609" s="193" customFormat="1" ht="13.55" customHeight="1">
      <c r="M4609" s="186">
        <v>4602</v>
      </c>
    </row>
    <row r="4610" s="193" customFormat="1" ht="13.55" customHeight="1">
      <c r="M4610" s="186">
        <v>4603</v>
      </c>
    </row>
    <row r="4611" s="193" customFormat="1" ht="13.55" customHeight="1">
      <c r="M4611" s="186">
        <v>4604</v>
      </c>
    </row>
    <row r="4612" s="193" customFormat="1" ht="13.55" customHeight="1">
      <c r="M4612" s="186">
        <v>4605</v>
      </c>
    </row>
    <row r="4613" s="193" customFormat="1" ht="13.55" customHeight="1">
      <c r="M4613" s="186">
        <v>4606</v>
      </c>
    </row>
    <row r="4614" s="193" customFormat="1" ht="13.55" customHeight="1">
      <c r="M4614" s="186">
        <v>4607</v>
      </c>
    </row>
    <row r="4615" s="193" customFormat="1" ht="13.55" customHeight="1">
      <c r="M4615" s="186">
        <v>4608</v>
      </c>
    </row>
    <row r="4616" s="193" customFormat="1" ht="13.55" customHeight="1">
      <c r="M4616" s="186">
        <v>4609</v>
      </c>
    </row>
    <row r="4617" s="193" customFormat="1" ht="13.55" customHeight="1">
      <c r="M4617" s="186">
        <v>4610</v>
      </c>
    </row>
    <row r="4618" s="193" customFormat="1" ht="13.55" customHeight="1">
      <c r="M4618" s="186">
        <v>4611</v>
      </c>
    </row>
    <row r="4619" s="193" customFormat="1" ht="13.55" customHeight="1">
      <c r="M4619" s="186">
        <v>4612</v>
      </c>
    </row>
    <row r="4620" s="193" customFormat="1" ht="13.55" customHeight="1">
      <c r="M4620" s="186">
        <v>4613</v>
      </c>
    </row>
    <row r="4621" s="193" customFormat="1" ht="13.55" customHeight="1">
      <c r="M4621" s="186">
        <v>4614</v>
      </c>
    </row>
    <row r="4622" s="193" customFormat="1" ht="13.55" customHeight="1">
      <c r="M4622" s="186">
        <v>4615</v>
      </c>
    </row>
    <row r="4623" s="193" customFormat="1" ht="13.55" customHeight="1">
      <c r="M4623" s="186">
        <v>4616</v>
      </c>
    </row>
    <row r="4624" s="193" customFormat="1" ht="13.55" customHeight="1">
      <c r="M4624" s="186">
        <v>4617</v>
      </c>
    </row>
    <row r="4625" s="193" customFormat="1" ht="13.55" customHeight="1">
      <c r="M4625" s="186">
        <v>4618</v>
      </c>
    </row>
    <row r="4626" s="193" customFormat="1" ht="13.55" customHeight="1">
      <c r="M4626" s="186">
        <v>4619</v>
      </c>
    </row>
    <row r="4627" s="193" customFormat="1" ht="13.55" customHeight="1">
      <c r="M4627" s="186">
        <v>4620</v>
      </c>
    </row>
    <row r="4628" s="193" customFormat="1" ht="13.55" customHeight="1">
      <c r="M4628" s="186">
        <v>4621</v>
      </c>
    </row>
    <row r="4629" s="193" customFormat="1" ht="13.55" customHeight="1">
      <c r="M4629" s="186">
        <v>4622</v>
      </c>
    </row>
    <row r="4630" s="193" customFormat="1" ht="13.55" customHeight="1">
      <c r="M4630" s="186">
        <v>4623</v>
      </c>
    </row>
    <row r="4631" s="193" customFormat="1" ht="13.55" customHeight="1">
      <c r="M4631" s="186">
        <v>4624</v>
      </c>
    </row>
    <row r="4632" s="193" customFormat="1" ht="13.55" customHeight="1">
      <c r="M4632" s="186">
        <v>4625</v>
      </c>
    </row>
    <row r="4633" s="193" customFormat="1" ht="13.55" customHeight="1">
      <c r="M4633" s="186">
        <v>4626</v>
      </c>
    </row>
    <row r="4634" s="193" customFormat="1" ht="13.55" customHeight="1">
      <c r="M4634" s="186">
        <v>4627</v>
      </c>
    </row>
    <row r="4635" s="193" customFormat="1" ht="13.55" customHeight="1">
      <c r="M4635" s="186">
        <v>4628</v>
      </c>
    </row>
    <row r="4636" s="193" customFormat="1" ht="13.55" customHeight="1">
      <c r="M4636" s="186">
        <v>4629</v>
      </c>
    </row>
    <row r="4637" s="193" customFormat="1" ht="13.55" customHeight="1">
      <c r="M4637" s="186">
        <v>4630</v>
      </c>
    </row>
    <row r="4638" s="193" customFormat="1" ht="13.55" customHeight="1">
      <c r="M4638" s="186">
        <v>4631</v>
      </c>
    </row>
    <row r="4639" s="193" customFormat="1" ht="13.55" customHeight="1">
      <c r="M4639" s="186">
        <v>4632</v>
      </c>
    </row>
    <row r="4640" s="193" customFormat="1" ht="13.55" customHeight="1">
      <c r="M4640" s="186">
        <v>4633</v>
      </c>
    </row>
    <row r="4641" s="193" customFormat="1" ht="13.55" customHeight="1">
      <c r="M4641" s="186">
        <v>4634</v>
      </c>
    </row>
    <row r="4642" s="193" customFormat="1" ht="13.55" customHeight="1">
      <c r="M4642" s="186">
        <v>4635</v>
      </c>
    </row>
    <row r="4643" s="193" customFormat="1" ht="13.55" customHeight="1">
      <c r="M4643" s="186">
        <v>4636</v>
      </c>
    </row>
    <row r="4644" s="193" customFormat="1" ht="13.55" customHeight="1">
      <c r="M4644" s="186">
        <v>4637</v>
      </c>
    </row>
    <row r="4645" s="193" customFormat="1" ht="13.55" customHeight="1">
      <c r="M4645" s="186">
        <v>4638</v>
      </c>
    </row>
    <row r="4646" s="193" customFormat="1" ht="13.55" customHeight="1">
      <c r="M4646" s="186">
        <v>4639</v>
      </c>
    </row>
    <row r="4647" s="193" customFormat="1" ht="13.55" customHeight="1">
      <c r="M4647" s="186">
        <v>4640</v>
      </c>
    </row>
    <row r="4648" s="193" customFormat="1" ht="13.55" customHeight="1">
      <c r="M4648" s="186">
        <v>4641</v>
      </c>
    </row>
    <row r="4649" s="193" customFormat="1" ht="13.55" customHeight="1">
      <c r="M4649" s="186">
        <v>4642</v>
      </c>
    </row>
    <row r="4650" s="193" customFormat="1" ht="13.55" customHeight="1">
      <c r="M4650" s="186">
        <v>4643</v>
      </c>
    </row>
    <row r="4651" s="193" customFormat="1" ht="13.55" customHeight="1">
      <c r="M4651" s="186">
        <v>4644</v>
      </c>
    </row>
    <row r="4652" s="193" customFormat="1" ht="13.55" customHeight="1">
      <c r="M4652" s="186">
        <v>4645</v>
      </c>
    </row>
    <row r="4653" s="193" customFormat="1" ht="13.55" customHeight="1">
      <c r="M4653" s="186">
        <v>4646</v>
      </c>
    </row>
    <row r="4654" s="193" customFormat="1" ht="13.55" customHeight="1">
      <c r="M4654" s="186">
        <v>4647</v>
      </c>
    </row>
    <row r="4655" s="193" customFormat="1" ht="13.55" customHeight="1">
      <c r="M4655" s="186">
        <v>4648</v>
      </c>
    </row>
    <row r="4656" s="193" customFormat="1" ht="13.55" customHeight="1">
      <c r="M4656" s="186">
        <v>4649</v>
      </c>
    </row>
    <row r="4657" s="193" customFormat="1" ht="13.55" customHeight="1">
      <c r="M4657" s="186">
        <v>4650</v>
      </c>
    </row>
    <row r="4658" s="193" customFormat="1" ht="13.55" customHeight="1">
      <c r="M4658" s="186">
        <v>4651</v>
      </c>
    </row>
    <row r="4659" s="193" customFormat="1" ht="13.55" customHeight="1">
      <c r="M4659" s="186">
        <v>4652</v>
      </c>
    </row>
    <row r="4660" s="193" customFormat="1" ht="13.55" customHeight="1">
      <c r="M4660" s="186">
        <v>4653</v>
      </c>
    </row>
    <row r="4661" s="193" customFormat="1" ht="13.55" customHeight="1">
      <c r="M4661" s="186">
        <v>4654</v>
      </c>
    </row>
    <row r="4662" s="193" customFormat="1" ht="13.55" customHeight="1">
      <c r="M4662" s="186">
        <v>4655</v>
      </c>
    </row>
    <row r="4663" s="193" customFormat="1" ht="13.55" customHeight="1">
      <c r="M4663" s="186">
        <v>4656</v>
      </c>
    </row>
    <row r="4664" s="193" customFormat="1" ht="13.55" customHeight="1">
      <c r="M4664" s="186">
        <v>4657</v>
      </c>
    </row>
    <row r="4665" s="193" customFormat="1" ht="13.55" customHeight="1">
      <c r="M4665" s="186">
        <v>4658</v>
      </c>
    </row>
    <row r="4666" s="193" customFormat="1" ht="13.55" customHeight="1">
      <c r="M4666" s="186">
        <v>4659</v>
      </c>
    </row>
    <row r="4667" s="193" customFormat="1" ht="13.55" customHeight="1">
      <c r="M4667" s="186">
        <v>4660</v>
      </c>
    </row>
    <row r="4668" s="193" customFormat="1" ht="13.55" customHeight="1">
      <c r="M4668" s="186">
        <v>4661</v>
      </c>
    </row>
    <row r="4669" s="193" customFormat="1" ht="13.55" customHeight="1">
      <c r="M4669" s="186">
        <v>4662</v>
      </c>
    </row>
    <row r="4670" s="193" customFormat="1" ht="13.55" customHeight="1">
      <c r="M4670" s="186">
        <v>4663</v>
      </c>
    </row>
    <row r="4671" s="193" customFormat="1" ht="13.55" customHeight="1">
      <c r="M4671" s="186">
        <v>4664</v>
      </c>
    </row>
    <row r="4672" s="193" customFormat="1" ht="13.55" customHeight="1">
      <c r="M4672" s="186">
        <v>4665</v>
      </c>
    </row>
    <row r="4673" s="193" customFormat="1" ht="13.55" customHeight="1">
      <c r="M4673" s="186">
        <v>4666</v>
      </c>
    </row>
    <row r="4674" s="193" customFormat="1" ht="13.55" customHeight="1">
      <c r="M4674" s="186">
        <v>4667</v>
      </c>
    </row>
    <row r="4675" s="193" customFormat="1" ht="13.55" customHeight="1">
      <c r="M4675" s="186">
        <v>4668</v>
      </c>
    </row>
    <row r="4676" s="193" customFormat="1" ht="13.55" customHeight="1">
      <c r="M4676" s="186">
        <v>4669</v>
      </c>
    </row>
    <row r="4677" s="193" customFormat="1" ht="13.55" customHeight="1">
      <c r="M4677" s="186">
        <v>4670</v>
      </c>
    </row>
    <row r="4678" s="193" customFormat="1" ht="13.55" customHeight="1">
      <c r="M4678" s="186">
        <v>4671</v>
      </c>
    </row>
    <row r="4679" s="193" customFormat="1" ht="13.55" customHeight="1">
      <c r="M4679" s="186">
        <v>4672</v>
      </c>
    </row>
    <row r="4680" s="193" customFormat="1" ht="13.55" customHeight="1">
      <c r="M4680" s="186">
        <v>4673</v>
      </c>
    </row>
    <row r="4681" s="193" customFormat="1" ht="13.55" customHeight="1">
      <c r="M4681" s="186">
        <v>4674</v>
      </c>
    </row>
    <row r="4682" s="193" customFormat="1" ht="13.55" customHeight="1">
      <c r="M4682" s="186">
        <v>4675</v>
      </c>
    </row>
    <row r="4683" s="193" customFormat="1" ht="13.55" customHeight="1">
      <c r="M4683" s="186">
        <v>4676</v>
      </c>
    </row>
    <row r="4684" s="193" customFormat="1" ht="13.55" customHeight="1">
      <c r="M4684" s="186">
        <v>4677</v>
      </c>
    </row>
    <row r="4685" s="193" customFormat="1" ht="13.55" customHeight="1">
      <c r="M4685" s="186">
        <v>4678</v>
      </c>
    </row>
    <row r="4686" s="193" customFormat="1" ht="13.55" customHeight="1">
      <c r="M4686" s="186">
        <v>4679</v>
      </c>
    </row>
    <row r="4687" s="193" customFormat="1" ht="13.55" customHeight="1">
      <c r="M4687" s="186">
        <v>4680</v>
      </c>
    </row>
    <row r="4688" s="193" customFormat="1" ht="13.55" customHeight="1">
      <c r="M4688" s="186">
        <v>4681</v>
      </c>
    </row>
    <row r="4689" s="193" customFormat="1" ht="13.55" customHeight="1">
      <c r="M4689" s="186">
        <v>4682</v>
      </c>
    </row>
    <row r="4690" s="193" customFormat="1" ht="13.55" customHeight="1">
      <c r="M4690" s="186">
        <v>4683</v>
      </c>
    </row>
    <row r="4691" s="193" customFormat="1" ht="13.55" customHeight="1">
      <c r="M4691" s="186">
        <v>4684</v>
      </c>
    </row>
    <row r="4692" s="193" customFormat="1" ht="13.55" customHeight="1">
      <c r="M4692" s="186">
        <v>4685</v>
      </c>
    </row>
    <row r="4693" s="193" customFormat="1" ht="13.55" customHeight="1">
      <c r="M4693" s="186">
        <v>4686</v>
      </c>
    </row>
    <row r="4694" s="193" customFormat="1" ht="13.55" customHeight="1">
      <c r="M4694" s="186">
        <v>4687</v>
      </c>
    </row>
    <row r="4695" s="193" customFormat="1" ht="13.55" customHeight="1">
      <c r="M4695" s="186">
        <v>4688</v>
      </c>
    </row>
    <row r="4696" s="193" customFormat="1" ht="13.55" customHeight="1">
      <c r="M4696" s="186">
        <v>4689</v>
      </c>
    </row>
    <row r="4697" s="193" customFormat="1" ht="13.55" customHeight="1">
      <c r="M4697" s="186">
        <v>4690</v>
      </c>
    </row>
    <row r="4698" s="193" customFormat="1" ht="13.55" customHeight="1">
      <c r="M4698" s="186">
        <v>4691</v>
      </c>
    </row>
    <row r="4699" s="193" customFormat="1" ht="13.55" customHeight="1">
      <c r="M4699" s="186">
        <v>4692</v>
      </c>
    </row>
    <row r="4700" s="193" customFormat="1" ht="13.55" customHeight="1">
      <c r="M4700" s="186">
        <v>4693</v>
      </c>
    </row>
    <row r="4701" s="193" customFormat="1" ht="13.55" customHeight="1">
      <c r="M4701" s="186">
        <v>4694</v>
      </c>
    </row>
    <row r="4702" s="193" customFormat="1" ht="13.55" customHeight="1">
      <c r="M4702" s="186">
        <v>4695</v>
      </c>
    </row>
    <row r="4703" s="193" customFormat="1" ht="13.55" customHeight="1">
      <c r="M4703" s="186">
        <v>4696</v>
      </c>
    </row>
    <row r="4704" s="193" customFormat="1" ht="13.55" customHeight="1">
      <c r="M4704" s="186">
        <v>4697</v>
      </c>
    </row>
    <row r="4705" s="193" customFormat="1" ht="13.55" customHeight="1">
      <c r="M4705" s="186">
        <v>4698</v>
      </c>
    </row>
    <row r="4706" s="193" customFormat="1" ht="13.55" customHeight="1">
      <c r="M4706" s="186">
        <v>4699</v>
      </c>
    </row>
    <row r="4707" s="193" customFormat="1" ht="13.55" customHeight="1">
      <c r="M4707" s="186">
        <v>4700</v>
      </c>
    </row>
    <row r="4708" s="193" customFormat="1" ht="13.55" customHeight="1">
      <c r="M4708" s="186">
        <v>4701</v>
      </c>
    </row>
    <row r="4709" s="193" customFormat="1" ht="13.55" customHeight="1">
      <c r="M4709" s="186">
        <v>4702</v>
      </c>
    </row>
    <row r="4710" s="193" customFormat="1" ht="13.55" customHeight="1">
      <c r="M4710" s="186">
        <v>4703</v>
      </c>
    </row>
    <row r="4711" s="193" customFormat="1" ht="13.55" customHeight="1">
      <c r="M4711" s="186">
        <v>4704</v>
      </c>
    </row>
    <row r="4712" s="193" customFormat="1" ht="13.55" customHeight="1">
      <c r="M4712" s="186">
        <v>4705</v>
      </c>
    </row>
    <row r="4713" s="193" customFormat="1" ht="13.55" customHeight="1">
      <c r="M4713" s="186">
        <v>4706</v>
      </c>
    </row>
    <row r="4714" s="193" customFormat="1" ht="13.55" customHeight="1">
      <c r="M4714" s="186">
        <v>4707</v>
      </c>
    </row>
    <row r="4715" s="193" customFormat="1" ht="13.55" customHeight="1">
      <c r="M4715" s="186">
        <v>4708</v>
      </c>
    </row>
    <row r="4716" s="193" customFormat="1" ht="13.55" customHeight="1">
      <c r="M4716" s="186">
        <v>4709</v>
      </c>
    </row>
    <row r="4717" s="193" customFormat="1" ht="13.55" customHeight="1">
      <c r="M4717" s="186">
        <v>4710</v>
      </c>
    </row>
    <row r="4718" s="193" customFormat="1" ht="13.55" customHeight="1">
      <c r="M4718" s="186">
        <v>4711</v>
      </c>
    </row>
    <row r="4719" s="193" customFormat="1" ht="13.55" customHeight="1">
      <c r="M4719" s="186">
        <v>4712</v>
      </c>
    </row>
    <row r="4720" s="193" customFormat="1" ht="13.55" customHeight="1">
      <c r="M4720" s="186">
        <v>4713</v>
      </c>
    </row>
    <row r="4721" s="193" customFormat="1" ht="13.55" customHeight="1">
      <c r="M4721" s="186">
        <v>4714</v>
      </c>
    </row>
    <row r="4722" s="193" customFormat="1" ht="13.55" customHeight="1">
      <c r="M4722" s="186">
        <v>4715</v>
      </c>
    </row>
    <row r="4723" s="193" customFormat="1" ht="13.55" customHeight="1">
      <c r="M4723" s="186">
        <v>4716</v>
      </c>
    </row>
    <row r="4724" s="193" customFormat="1" ht="13.55" customHeight="1">
      <c r="M4724" s="186">
        <v>4717</v>
      </c>
    </row>
    <row r="4725" s="193" customFormat="1" ht="13.55" customHeight="1">
      <c r="M4725" s="186">
        <v>4718</v>
      </c>
    </row>
    <row r="4726" s="193" customFormat="1" ht="13.55" customHeight="1">
      <c r="M4726" s="186">
        <v>4719</v>
      </c>
    </row>
    <row r="4727" s="193" customFormat="1" ht="13.55" customHeight="1">
      <c r="M4727" s="186">
        <v>4720</v>
      </c>
    </row>
    <row r="4728" s="193" customFormat="1" ht="13.55" customHeight="1">
      <c r="M4728" s="186">
        <v>4721</v>
      </c>
    </row>
    <row r="4729" s="193" customFormat="1" ht="13.55" customHeight="1">
      <c r="M4729" s="186">
        <v>4722</v>
      </c>
    </row>
    <row r="4730" s="193" customFormat="1" ht="13.55" customHeight="1">
      <c r="M4730" s="186">
        <v>4723</v>
      </c>
    </row>
    <row r="4731" s="193" customFormat="1" ht="13.55" customHeight="1">
      <c r="M4731" s="186">
        <v>4724</v>
      </c>
    </row>
    <row r="4732" s="193" customFormat="1" ht="13.55" customHeight="1">
      <c r="M4732" s="186">
        <v>4725</v>
      </c>
    </row>
    <row r="4733" s="193" customFormat="1" ht="13.55" customHeight="1">
      <c r="M4733" s="186">
        <v>4726</v>
      </c>
    </row>
    <row r="4734" s="193" customFormat="1" ht="13.55" customHeight="1">
      <c r="M4734" s="186">
        <v>4727</v>
      </c>
    </row>
    <row r="4735" s="193" customFormat="1" ht="13.55" customHeight="1">
      <c r="M4735" s="186">
        <v>4728</v>
      </c>
    </row>
    <row r="4736" s="193" customFormat="1" ht="13.55" customHeight="1">
      <c r="M4736" s="186">
        <v>4729</v>
      </c>
    </row>
    <row r="4737" s="193" customFormat="1" ht="13.55" customHeight="1">
      <c r="M4737" s="186">
        <v>4730</v>
      </c>
    </row>
    <row r="4738" s="193" customFormat="1" ht="13.55" customHeight="1">
      <c r="M4738" s="186">
        <v>4731</v>
      </c>
    </row>
    <row r="4739" s="193" customFormat="1" ht="13.55" customHeight="1">
      <c r="M4739" s="186">
        <v>4732</v>
      </c>
    </row>
    <row r="4740" s="193" customFormat="1" ht="13.55" customHeight="1">
      <c r="M4740" s="186">
        <v>4733</v>
      </c>
    </row>
    <row r="4741" s="193" customFormat="1" ht="13.55" customHeight="1">
      <c r="M4741" s="186">
        <v>4734</v>
      </c>
    </row>
    <row r="4742" s="193" customFormat="1" ht="13.55" customHeight="1">
      <c r="M4742" s="186">
        <v>4735</v>
      </c>
    </row>
    <row r="4743" s="193" customFormat="1" ht="13.55" customHeight="1">
      <c r="M4743" s="186">
        <v>4736</v>
      </c>
    </row>
    <row r="4744" s="193" customFormat="1" ht="13.55" customHeight="1">
      <c r="M4744" s="186">
        <v>4737</v>
      </c>
    </row>
    <row r="4745" s="193" customFormat="1" ht="13.55" customHeight="1">
      <c r="M4745" s="186">
        <v>4738</v>
      </c>
    </row>
    <row r="4746" s="193" customFormat="1" ht="13.55" customHeight="1">
      <c r="M4746" s="186">
        <v>4739</v>
      </c>
    </row>
    <row r="4747" s="193" customFormat="1" ht="13.55" customHeight="1">
      <c r="M4747" s="186">
        <v>4740</v>
      </c>
    </row>
    <row r="4748" s="193" customFormat="1" ht="13.55" customHeight="1">
      <c r="M4748" s="186">
        <v>4741</v>
      </c>
    </row>
    <row r="4749" s="193" customFormat="1" ht="13.55" customHeight="1">
      <c r="M4749" s="186">
        <v>4742</v>
      </c>
    </row>
    <row r="4750" s="193" customFormat="1" ht="13.55" customHeight="1">
      <c r="M4750" s="186">
        <v>4743</v>
      </c>
    </row>
    <row r="4751" s="193" customFormat="1" ht="13.55" customHeight="1">
      <c r="M4751" s="186">
        <v>4744</v>
      </c>
    </row>
    <row r="4752" s="193" customFormat="1" ht="13.55" customHeight="1">
      <c r="M4752" s="186">
        <v>4745</v>
      </c>
    </row>
    <row r="4753" s="193" customFormat="1" ht="13.55" customHeight="1">
      <c r="M4753" s="186">
        <v>4746</v>
      </c>
    </row>
    <row r="4754" s="193" customFormat="1" ht="13.55" customHeight="1">
      <c r="M4754" s="186">
        <v>4747</v>
      </c>
    </row>
    <row r="4755" s="193" customFormat="1" ht="13.55" customHeight="1">
      <c r="M4755" s="186">
        <v>4748</v>
      </c>
    </row>
    <row r="4756" s="193" customFormat="1" ht="13.55" customHeight="1">
      <c r="M4756" s="186">
        <v>4749</v>
      </c>
    </row>
    <row r="4757" s="193" customFormat="1" ht="13.55" customHeight="1">
      <c r="M4757" s="186">
        <v>4750</v>
      </c>
    </row>
    <row r="4758" s="193" customFormat="1" ht="13.55" customHeight="1">
      <c r="M4758" s="186">
        <v>4751</v>
      </c>
    </row>
    <row r="4759" s="193" customFormat="1" ht="13.55" customHeight="1">
      <c r="M4759" s="186">
        <v>4752</v>
      </c>
    </row>
    <row r="4760" s="193" customFormat="1" ht="13.55" customHeight="1">
      <c r="M4760" s="186">
        <v>4753</v>
      </c>
    </row>
    <row r="4761" s="193" customFormat="1" ht="13.55" customHeight="1">
      <c r="M4761" s="186">
        <v>4754</v>
      </c>
    </row>
    <row r="4762" s="193" customFormat="1" ht="13.55" customHeight="1">
      <c r="M4762" s="186">
        <v>4755</v>
      </c>
    </row>
    <row r="4763" s="193" customFormat="1" ht="13.55" customHeight="1">
      <c r="M4763" s="186">
        <v>4756</v>
      </c>
    </row>
    <row r="4764" s="193" customFormat="1" ht="13.55" customHeight="1">
      <c r="M4764" s="186">
        <v>4757</v>
      </c>
    </row>
    <row r="4765" s="193" customFormat="1" ht="13.55" customHeight="1">
      <c r="M4765" s="186">
        <v>4758</v>
      </c>
    </row>
    <row r="4766" s="193" customFormat="1" ht="13.55" customHeight="1">
      <c r="M4766" s="186">
        <v>4759</v>
      </c>
    </row>
    <row r="4767" s="193" customFormat="1" ht="13.55" customHeight="1">
      <c r="M4767" s="186">
        <v>4760</v>
      </c>
    </row>
    <row r="4768" s="193" customFormat="1" ht="13.55" customHeight="1">
      <c r="M4768" s="186">
        <v>4761</v>
      </c>
    </row>
    <row r="4769" s="193" customFormat="1" ht="13.55" customHeight="1">
      <c r="M4769" s="186">
        <v>4762</v>
      </c>
    </row>
    <row r="4770" s="193" customFormat="1" ht="13.55" customHeight="1">
      <c r="M4770" s="186">
        <v>4763</v>
      </c>
    </row>
    <row r="4771" s="193" customFormat="1" ht="13.55" customHeight="1">
      <c r="M4771" s="186">
        <v>4764</v>
      </c>
    </row>
    <row r="4772" s="193" customFormat="1" ht="13.55" customHeight="1">
      <c r="M4772" s="186">
        <v>4765</v>
      </c>
    </row>
    <row r="4773" s="193" customFormat="1" ht="13.55" customHeight="1">
      <c r="M4773" s="186">
        <v>4766</v>
      </c>
    </row>
    <row r="4774" s="193" customFormat="1" ht="13.55" customHeight="1">
      <c r="M4774" s="186">
        <v>4767</v>
      </c>
    </row>
    <row r="4775" s="193" customFormat="1" ht="13.55" customHeight="1">
      <c r="M4775" s="186">
        <v>4768</v>
      </c>
    </row>
    <row r="4776" s="193" customFormat="1" ht="13.55" customHeight="1">
      <c r="M4776" s="186">
        <v>4769</v>
      </c>
    </row>
    <row r="4777" s="193" customFormat="1" ht="13.55" customHeight="1">
      <c r="M4777" s="186">
        <v>4770</v>
      </c>
    </row>
    <row r="4778" s="193" customFormat="1" ht="13.55" customHeight="1">
      <c r="M4778" s="186">
        <v>4771</v>
      </c>
    </row>
    <row r="4779" s="193" customFormat="1" ht="13.55" customHeight="1">
      <c r="M4779" s="186">
        <v>4772</v>
      </c>
    </row>
    <row r="4780" s="193" customFormat="1" ht="13.55" customHeight="1">
      <c r="M4780" s="186">
        <v>4773</v>
      </c>
    </row>
    <row r="4781" s="193" customFormat="1" ht="13.55" customHeight="1">
      <c r="M4781" s="186">
        <v>4774</v>
      </c>
    </row>
    <row r="4782" s="193" customFormat="1" ht="13.55" customHeight="1">
      <c r="M4782" s="186">
        <v>4775</v>
      </c>
    </row>
    <row r="4783" s="193" customFormat="1" ht="13.55" customHeight="1">
      <c r="M4783" s="186">
        <v>4776</v>
      </c>
    </row>
    <row r="4784" s="193" customFormat="1" ht="13.55" customHeight="1">
      <c r="M4784" s="186">
        <v>4777</v>
      </c>
    </row>
    <row r="4785" s="193" customFormat="1" ht="13.55" customHeight="1">
      <c r="M4785" s="186">
        <v>4778</v>
      </c>
    </row>
    <row r="4786" s="193" customFormat="1" ht="13.55" customHeight="1">
      <c r="M4786" s="186">
        <v>4779</v>
      </c>
    </row>
    <row r="4787" s="193" customFormat="1" ht="13.55" customHeight="1">
      <c r="M4787" s="186">
        <v>4780</v>
      </c>
    </row>
    <row r="4788" s="193" customFormat="1" ht="13.55" customHeight="1">
      <c r="M4788" s="186">
        <v>4781</v>
      </c>
    </row>
    <row r="4789" s="193" customFormat="1" ht="13.55" customHeight="1">
      <c r="M4789" s="186">
        <v>4782</v>
      </c>
    </row>
    <row r="4790" s="193" customFormat="1" ht="13.55" customHeight="1">
      <c r="M4790" s="186">
        <v>4783</v>
      </c>
    </row>
    <row r="4791" s="193" customFormat="1" ht="13.55" customHeight="1">
      <c r="M4791" s="186">
        <v>4784</v>
      </c>
    </row>
    <row r="4792" s="193" customFormat="1" ht="13.55" customHeight="1">
      <c r="M4792" s="186">
        <v>4785</v>
      </c>
    </row>
    <row r="4793" s="193" customFormat="1" ht="13.55" customHeight="1">
      <c r="M4793" s="186">
        <v>4786</v>
      </c>
    </row>
    <row r="4794" s="193" customFormat="1" ht="13.55" customHeight="1">
      <c r="M4794" s="186">
        <v>4787</v>
      </c>
    </row>
    <row r="4795" s="193" customFormat="1" ht="13.55" customHeight="1">
      <c r="M4795" s="186">
        <v>4788</v>
      </c>
    </row>
    <row r="4796" s="193" customFormat="1" ht="13.55" customHeight="1">
      <c r="M4796" s="186">
        <v>4789</v>
      </c>
    </row>
    <row r="4797" s="193" customFormat="1" ht="13.55" customHeight="1">
      <c r="M4797" s="186">
        <v>4790</v>
      </c>
    </row>
    <row r="4798" s="193" customFormat="1" ht="13.55" customHeight="1">
      <c r="M4798" s="186">
        <v>4791</v>
      </c>
    </row>
    <row r="4799" s="193" customFormat="1" ht="13.55" customHeight="1">
      <c r="M4799" s="186">
        <v>4792</v>
      </c>
    </row>
    <row r="4800" s="193" customFormat="1" ht="13.55" customHeight="1">
      <c r="M4800" s="186">
        <v>4793</v>
      </c>
    </row>
    <row r="4801" s="193" customFormat="1" ht="13.55" customHeight="1">
      <c r="M4801" s="186">
        <v>4794</v>
      </c>
    </row>
    <row r="4802" s="193" customFormat="1" ht="13.55" customHeight="1">
      <c r="M4802" s="186">
        <v>4795</v>
      </c>
    </row>
    <row r="4803" s="193" customFormat="1" ht="13.55" customHeight="1">
      <c r="M4803" s="186">
        <v>4796</v>
      </c>
    </row>
    <row r="4804" s="193" customFormat="1" ht="13.55" customHeight="1">
      <c r="M4804" s="186">
        <v>4797</v>
      </c>
    </row>
    <row r="4805" s="193" customFormat="1" ht="13.55" customHeight="1">
      <c r="M4805" s="186">
        <v>4798</v>
      </c>
    </row>
    <row r="4806" s="193" customFormat="1" ht="13.55" customHeight="1">
      <c r="M4806" s="186">
        <v>4799</v>
      </c>
    </row>
    <row r="4807" s="193" customFormat="1" ht="13.55" customHeight="1">
      <c r="M4807" s="186">
        <v>4800</v>
      </c>
    </row>
    <row r="4808" s="193" customFormat="1" ht="13.55" customHeight="1">
      <c r="M4808" s="186">
        <v>4801</v>
      </c>
    </row>
    <row r="4809" s="193" customFormat="1" ht="13.55" customHeight="1">
      <c r="M4809" s="186">
        <v>4802</v>
      </c>
    </row>
    <row r="4810" s="193" customFormat="1" ht="13.55" customHeight="1">
      <c r="M4810" s="186">
        <v>4803</v>
      </c>
    </row>
    <row r="4811" s="193" customFormat="1" ht="13.55" customHeight="1">
      <c r="M4811" s="186">
        <v>4804</v>
      </c>
    </row>
    <row r="4812" s="193" customFormat="1" ht="13.55" customHeight="1">
      <c r="M4812" s="186">
        <v>4805</v>
      </c>
    </row>
    <row r="4813" s="193" customFormat="1" ht="13.55" customHeight="1">
      <c r="M4813" s="186">
        <v>4806</v>
      </c>
    </row>
    <row r="4814" s="193" customFormat="1" ht="13.55" customHeight="1">
      <c r="M4814" s="186">
        <v>4807</v>
      </c>
    </row>
    <row r="4815" s="193" customFormat="1" ht="13.55" customHeight="1">
      <c r="M4815" s="186">
        <v>4808</v>
      </c>
    </row>
    <row r="4816" s="193" customFormat="1" ht="13.55" customHeight="1">
      <c r="M4816" s="186">
        <v>4809</v>
      </c>
    </row>
    <row r="4817" s="193" customFormat="1" ht="13.55" customHeight="1">
      <c r="M4817" s="186">
        <v>4810</v>
      </c>
    </row>
    <row r="4818" s="193" customFormat="1" ht="13.55" customHeight="1">
      <c r="M4818" s="186">
        <v>4811</v>
      </c>
    </row>
    <row r="4819" s="193" customFormat="1" ht="13.55" customHeight="1">
      <c r="M4819" s="186">
        <v>4812</v>
      </c>
    </row>
    <row r="4820" s="193" customFormat="1" ht="13.55" customHeight="1">
      <c r="M4820" s="186">
        <v>4813</v>
      </c>
    </row>
    <row r="4821" s="193" customFormat="1" ht="13.55" customHeight="1">
      <c r="M4821" s="186">
        <v>4814</v>
      </c>
    </row>
    <row r="4822" s="193" customFormat="1" ht="13.55" customHeight="1">
      <c r="M4822" s="186">
        <v>4815</v>
      </c>
    </row>
    <row r="4823" s="193" customFormat="1" ht="13.55" customHeight="1">
      <c r="M4823" s="186">
        <v>4816</v>
      </c>
    </row>
    <row r="4824" s="193" customFormat="1" ht="13.55" customHeight="1">
      <c r="M4824" s="186">
        <v>4817</v>
      </c>
    </row>
    <row r="4825" s="193" customFormat="1" ht="13.55" customHeight="1">
      <c r="M4825" s="186">
        <v>4818</v>
      </c>
    </row>
    <row r="4826" s="193" customFormat="1" ht="13.55" customHeight="1">
      <c r="M4826" s="186">
        <v>4819</v>
      </c>
    </row>
    <row r="4827" s="193" customFormat="1" ht="13.55" customHeight="1">
      <c r="M4827" s="186">
        <v>4820</v>
      </c>
    </row>
    <row r="4828" s="193" customFormat="1" ht="13.55" customHeight="1">
      <c r="M4828" s="186">
        <v>4821</v>
      </c>
    </row>
    <row r="4829" s="193" customFormat="1" ht="13.55" customHeight="1">
      <c r="M4829" s="186">
        <v>4822</v>
      </c>
    </row>
    <row r="4830" s="193" customFormat="1" ht="13.55" customHeight="1">
      <c r="M4830" s="186">
        <v>4823</v>
      </c>
    </row>
    <row r="4831" s="193" customFormat="1" ht="13.55" customHeight="1">
      <c r="M4831" s="186">
        <v>4824</v>
      </c>
    </row>
    <row r="4832" s="193" customFormat="1" ht="13.55" customHeight="1">
      <c r="M4832" s="186">
        <v>4825</v>
      </c>
    </row>
    <row r="4833" s="193" customFormat="1" ht="13.55" customHeight="1">
      <c r="M4833" s="186">
        <v>4826</v>
      </c>
    </row>
    <row r="4834" s="193" customFormat="1" ht="13.55" customHeight="1">
      <c r="M4834" s="186">
        <v>4827</v>
      </c>
    </row>
    <row r="4835" s="193" customFormat="1" ht="13.55" customHeight="1">
      <c r="M4835" s="186">
        <v>4828</v>
      </c>
    </row>
    <row r="4836" s="193" customFormat="1" ht="13.55" customHeight="1">
      <c r="M4836" s="186">
        <v>4829</v>
      </c>
    </row>
    <row r="4837" s="193" customFormat="1" ht="13.55" customHeight="1">
      <c r="M4837" s="186">
        <v>4830</v>
      </c>
    </row>
    <row r="4838" s="193" customFormat="1" ht="13.55" customHeight="1">
      <c r="M4838" s="186">
        <v>4831</v>
      </c>
    </row>
    <row r="4839" s="193" customFormat="1" ht="13.55" customHeight="1">
      <c r="M4839" s="186">
        <v>4832</v>
      </c>
    </row>
    <row r="4840" s="193" customFormat="1" ht="13.55" customHeight="1">
      <c r="M4840" s="186">
        <v>4833</v>
      </c>
    </row>
    <row r="4841" s="193" customFormat="1" ht="13.55" customHeight="1">
      <c r="M4841" s="186">
        <v>4834</v>
      </c>
    </row>
    <row r="4842" s="193" customFormat="1" ht="13.55" customHeight="1">
      <c r="M4842" s="186">
        <v>4835</v>
      </c>
    </row>
    <row r="4843" s="193" customFormat="1" ht="13.55" customHeight="1">
      <c r="M4843" s="186">
        <v>4836</v>
      </c>
    </row>
    <row r="4844" s="193" customFormat="1" ht="13.55" customHeight="1">
      <c r="M4844" s="186">
        <v>4837</v>
      </c>
    </row>
    <row r="4845" s="193" customFormat="1" ht="13.55" customHeight="1">
      <c r="M4845" s="186">
        <v>4838</v>
      </c>
    </row>
    <row r="4846" s="193" customFormat="1" ht="13.55" customHeight="1">
      <c r="M4846" s="186">
        <v>4839</v>
      </c>
    </row>
    <row r="4847" s="193" customFormat="1" ht="13.55" customHeight="1">
      <c r="M4847" s="186">
        <v>4840</v>
      </c>
    </row>
    <row r="4848" s="193" customFormat="1" ht="13.55" customHeight="1">
      <c r="M4848" s="186">
        <v>4841</v>
      </c>
    </row>
    <row r="4849" s="193" customFormat="1" ht="13.55" customHeight="1">
      <c r="M4849" s="186">
        <v>4842</v>
      </c>
    </row>
    <row r="4850" s="193" customFormat="1" ht="13.55" customHeight="1">
      <c r="M4850" s="186">
        <v>4843</v>
      </c>
    </row>
    <row r="4851" s="193" customFormat="1" ht="13.55" customHeight="1">
      <c r="M4851" s="186">
        <v>4844</v>
      </c>
    </row>
    <row r="4852" s="193" customFormat="1" ht="13.55" customHeight="1">
      <c r="M4852" s="186">
        <v>4845</v>
      </c>
    </row>
    <row r="4853" s="193" customFormat="1" ht="13.55" customHeight="1">
      <c r="M4853" s="186">
        <v>4846</v>
      </c>
    </row>
    <row r="4854" s="193" customFormat="1" ht="13.55" customHeight="1">
      <c r="M4854" s="186">
        <v>4847</v>
      </c>
    </row>
    <row r="4855" s="193" customFormat="1" ht="13.55" customHeight="1">
      <c r="M4855" s="186">
        <v>4848</v>
      </c>
    </row>
    <row r="4856" s="193" customFormat="1" ht="13.55" customHeight="1">
      <c r="M4856" s="186">
        <v>4849</v>
      </c>
    </row>
    <row r="4857" s="193" customFormat="1" ht="13.55" customHeight="1">
      <c r="M4857" s="186">
        <v>4850</v>
      </c>
    </row>
    <row r="4858" s="193" customFormat="1" ht="13.55" customHeight="1">
      <c r="M4858" s="186">
        <v>4851</v>
      </c>
    </row>
    <row r="4859" s="193" customFormat="1" ht="13.55" customHeight="1">
      <c r="M4859" s="186">
        <v>4852</v>
      </c>
    </row>
    <row r="4860" s="193" customFormat="1" ht="13.55" customHeight="1">
      <c r="M4860" s="186">
        <v>4853</v>
      </c>
    </row>
    <row r="4861" s="193" customFormat="1" ht="13.55" customHeight="1">
      <c r="M4861" s="186">
        <v>4854</v>
      </c>
    </row>
    <row r="4862" s="193" customFormat="1" ht="13.55" customHeight="1">
      <c r="M4862" s="186">
        <v>4855</v>
      </c>
    </row>
    <row r="4863" s="193" customFormat="1" ht="13.55" customHeight="1">
      <c r="M4863" s="186">
        <v>4856</v>
      </c>
    </row>
    <row r="4864" s="193" customFormat="1" ht="13.55" customHeight="1">
      <c r="M4864" s="186">
        <v>4857</v>
      </c>
    </row>
    <row r="4865" s="193" customFormat="1" ht="13.55" customHeight="1">
      <c r="M4865" s="186">
        <v>4858</v>
      </c>
    </row>
    <row r="4866" s="193" customFormat="1" ht="13.55" customHeight="1">
      <c r="M4866" s="186">
        <v>4859</v>
      </c>
    </row>
    <row r="4867" s="193" customFormat="1" ht="13.55" customHeight="1">
      <c r="M4867" s="186">
        <v>4860</v>
      </c>
    </row>
    <row r="4868" s="193" customFormat="1" ht="13.55" customHeight="1">
      <c r="M4868" s="186">
        <v>4861</v>
      </c>
    </row>
    <row r="4869" s="193" customFormat="1" ht="13.55" customHeight="1">
      <c r="M4869" s="186">
        <v>4862</v>
      </c>
    </row>
    <row r="4870" s="193" customFormat="1" ht="13.55" customHeight="1">
      <c r="M4870" s="186">
        <v>4863</v>
      </c>
    </row>
    <row r="4871" s="193" customFormat="1" ht="13.55" customHeight="1">
      <c r="M4871" s="186">
        <v>4864</v>
      </c>
    </row>
    <row r="4872" s="193" customFormat="1" ht="13.55" customHeight="1">
      <c r="M4872" s="186">
        <v>4865</v>
      </c>
    </row>
    <row r="4873" s="193" customFormat="1" ht="13.55" customHeight="1">
      <c r="M4873" s="186">
        <v>4866</v>
      </c>
    </row>
    <row r="4874" s="193" customFormat="1" ht="13.55" customHeight="1">
      <c r="M4874" s="186">
        <v>4867</v>
      </c>
    </row>
    <row r="4875" s="193" customFormat="1" ht="13.55" customHeight="1">
      <c r="M4875" s="186">
        <v>4868</v>
      </c>
    </row>
    <row r="4876" s="193" customFormat="1" ht="13.55" customHeight="1">
      <c r="M4876" s="186">
        <v>4869</v>
      </c>
    </row>
    <row r="4877" s="193" customFormat="1" ht="13.55" customHeight="1">
      <c r="M4877" s="186">
        <v>4870</v>
      </c>
    </row>
    <row r="4878" s="193" customFormat="1" ht="13.55" customHeight="1">
      <c r="M4878" s="186">
        <v>4871</v>
      </c>
    </row>
    <row r="4879" s="193" customFormat="1" ht="13.55" customHeight="1">
      <c r="M4879" s="186">
        <v>4872</v>
      </c>
    </row>
    <row r="4880" s="193" customFormat="1" ht="13.55" customHeight="1">
      <c r="M4880" s="186">
        <v>4873</v>
      </c>
    </row>
    <row r="4881" s="193" customFormat="1" ht="13.55" customHeight="1">
      <c r="M4881" s="186">
        <v>4874</v>
      </c>
    </row>
    <row r="4882" s="193" customFormat="1" ht="13.55" customHeight="1">
      <c r="M4882" s="186">
        <v>4875</v>
      </c>
    </row>
    <row r="4883" s="193" customFormat="1" ht="13.55" customHeight="1">
      <c r="M4883" s="186">
        <v>4876</v>
      </c>
    </row>
    <row r="4884" s="193" customFormat="1" ht="13.55" customHeight="1">
      <c r="M4884" s="186">
        <v>4877</v>
      </c>
    </row>
    <row r="4885" s="193" customFormat="1" ht="13.55" customHeight="1">
      <c r="M4885" s="186">
        <v>4878</v>
      </c>
    </row>
    <row r="4886" s="193" customFormat="1" ht="13.55" customHeight="1">
      <c r="M4886" s="186">
        <v>4879</v>
      </c>
    </row>
    <row r="4887" s="193" customFormat="1" ht="13.55" customHeight="1">
      <c r="M4887" s="186">
        <v>4880</v>
      </c>
    </row>
    <row r="4888" s="193" customFormat="1" ht="13.55" customHeight="1">
      <c r="M4888" s="186">
        <v>4881</v>
      </c>
    </row>
    <row r="4889" s="193" customFormat="1" ht="13.55" customHeight="1">
      <c r="M4889" s="186">
        <v>4882</v>
      </c>
    </row>
    <row r="4890" s="193" customFormat="1" ht="13.55" customHeight="1">
      <c r="M4890" s="186">
        <v>4883</v>
      </c>
    </row>
    <row r="4891" s="193" customFormat="1" ht="13.55" customHeight="1">
      <c r="M4891" s="186">
        <v>4884</v>
      </c>
    </row>
    <row r="4892" s="193" customFormat="1" ht="13.55" customHeight="1">
      <c r="M4892" s="186">
        <v>4885</v>
      </c>
    </row>
    <row r="4893" s="193" customFormat="1" ht="13.55" customHeight="1">
      <c r="M4893" s="186">
        <v>4886</v>
      </c>
    </row>
    <row r="4894" s="193" customFormat="1" ht="13.55" customHeight="1">
      <c r="M4894" s="186">
        <v>4887</v>
      </c>
    </row>
    <row r="4895" s="193" customFormat="1" ht="13.55" customHeight="1">
      <c r="M4895" s="186">
        <v>4888</v>
      </c>
    </row>
    <row r="4896" s="193" customFormat="1" ht="13.55" customHeight="1">
      <c r="M4896" s="186">
        <v>4889</v>
      </c>
    </row>
    <row r="4897" s="193" customFormat="1" ht="13.55" customHeight="1">
      <c r="M4897" s="186">
        <v>4890</v>
      </c>
    </row>
    <row r="4898" s="193" customFormat="1" ht="13.55" customHeight="1">
      <c r="M4898" s="186">
        <v>4891</v>
      </c>
    </row>
    <row r="4899" s="193" customFormat="1" ht="13.55" customHeight="1">
      <c r="M4899" s="186">
        <v>4892</v>
      </c>
    </row>
    <row r="4900" s="193" customFormat="1" ht="13.55" customHeight="1">
      <c r="M4900" s="186">
        <v>4893</v>
      </c>
    </row>
    <row r="4901" s="193" customFormat="1" ht="13.55" customHeight="1">
      <c r="M4901" s="186">
        <v>4894</v>
      </c>
    </row>
    <row r="4902" s="193" customFormat="1" ht="13.55" customHeight="1">
      <c r="M4902" s="186">
        <v>4895</v>
      </c>
    </row>
    <row r="4903" s="193" customFormat="1" ht="13.55" customHeight="1">
      <c r="M4903" s="186">
        <v>4896</v>
      </c>
    </row>
    <row r="4904" s="193" customFormat="1" ht="13.55" customHeight="1">
      <c r="M4904" s="186">
        <v>4897</v>
      </c>
    </row>
    <row r="4905" s="193" customFormat="1" ht="13.55" customHeight="1">
      <c r="M4905" s="186">
        <v>4898</v>
      </c>
    </row>
    <row r="4906" s="193" customFormat="1" ht="13.55" customHeight="1">
      <c r="M4906" s="186">
        <v>4899</v>
      </c>
    </row>
    <row r="4907" s="193" customFormat="1" ht="13.55" customHeight="1">
      <c r="M4907" s="186">
        <v>4900</v>
      </c>
    </row>
    <row r="4908" s="193" customFormat="1" ht="13.55" customHeight="1">
      <c r="M4908" s="186">
        <v>4901</v>
      </c>
    </row>
    <row r="4909" s="193" customFormat="1" ht="13.55" customHeight="1">
      <c r="M4909" s="186">
        <v>4902</v>
      </c>
    </row>
    <row r="4910" s="193" customFormat="1" ht="13.55" customHeight="1">
      <c r="M4910" s="186">
        <v>4903</v>
      </c>
    </row>
    <row r="4911" s="193" customFormat="1" ht="13.55" customHeight="1">
      <c r="M4911" s="186">
        <v>4904</v>
      </c>
    </row>
    <row r="4912" s="193" customFormat="1" ht="13.55" customHeight="1">
      <c r="M4912" s="186">
        <v>4905</v>
      </c>
    </row>
    <row r="4913" s="193" customFormat="1" ht="13.55" customHeight="1">
      <c r="M4913" s="186">
        <v>4906</v>
      </c>
    </row>
    <row r="4914" s="193" customFormat="1" ht="13.55" customHeight="1">
      <c r="M4914" s="186">
        <v>4907</v>
      </c>
    </row>
    <row r="4915" s="193" customFormat="1" ht="13.55" customHeight="1">
      <c r="M4915" s="186">
        <v>4908</v>
      </c>
    </row>
    <row r="4916" s="193" customFormat="1" ht="13.55" customHeight="1">
      <c r="M4916" s="186">
        <v>4909</v>
      </c>
    </row>
    <row r="4917" s="193" customFormat="1" ht="13.55" customHeight="1">
      <c r="M4917" s="186">
        <v>4910</v>
      </c>
    </row>
    <row r="4918" s="193" customFormat="1" ht="13.55" customHeight="1">
      <c r="M4918" s="186">
        <v>4911</v>
      </c>
    </row>
    <row r="4919" s="193" customFormat="1" ht="13.55" customHeight="1">
      <c r="M4919" s="186">
        <v>4912</v>
      </c>
    </row>
    <row r="4920" s="193" customFormat="1" ht="13.55" customHeight="1">
      <c r="M4920" s="186">
        <v>4913</v>
      </c>
    </row>
    <row r="4921" s="193" customFormat="1" ht="13.55" customHeight="1">
      <c r="M4921" s="186">
        <v>4914</v>
      </c>
    </row>
    <row r="4922" s="193" customFormat="1" ht="13.55" customHeight="1">
      <c r="M4922" s="186">
        <v>4915</v>
      </c>
    </row>
    <row r="4923" s="193" customFormat="1" ht="13.55" customHeight="1">
      <c r="M4923" s="186">
        <v>4916</v>
      </c>
    </row>
    <row r="4924" s="193" customFormat="1" ht="13.55" customHeight="1">
      <c r="M4924" s="186">
        <v>4917</v>
      </c>
    </row>
    <row r="4925" s="193" customFormat="1" ht="13.55" customHeight="1">
      <c r="M4925" s="186">
        <v>4918</v>
      </c>
    </row>
    <row r="4926" s="193" customFormat="1" ht="13.55" customHeight="1">
      <c r="M4926" s="186">
        <v>4919</v>
      </c>
    </row>
    <row r="4927" s="193" customFormat="1" ht="13.55" customHeight="1">
      <c r="M4927" s="186">
        <v>4920</v>
      </c>
    </row>
    <row r="4928" s="193" customFormat="1" ht="13.55" customHeight="1">
      <c r="M4928" s="186">
        <v>4921</v>
      </c>
    </row>
    <row r="4929" s="193" customFormat="1" ht="13.55" customHeight="1">
      <c r="M4929" s="186">
        <v>4922</v>
      </c>
    </row>
    <row r="4930" s="193" customFormat="1" ht="13.55" customHeight="1">
      <c r="M4930" s="186">
        <v>4923</v>
      </c>
    </row>
    <row r="4931" s="193" customFormat="1" ht="13.55" customHeight="1">
      <c r="M4931" s="186">
        <v>4924</v>
      </c>
    </row>
    <row r="4932" s="193" customFormat="1" ht="13.55" customHeight="1">
      <c r="M4932" s="186">
        <v>4925</v>
      </c>
    </row>
    <row r="4933" s="193" customFormat="1" ht="13.55" customHeight="1">
      <c r="M4933" s="186">
        <v>4926</v>
      </c>
    </row>
    <row r="4934" s="193" customFormat="1" ht="13.55" customHeight="1">
      <c r="M4934" s="186">
        <v>4927</v>
      </c>
    </row>
    <row r="4935" s="193" customFormat="1" ht="13.55" customHeight="1">
      <c r="M4935" s="186">
        <v>4928</v>
      </c>
    </row>
    <row r="4936" s="193" customFormat="1" ht="13.55" customHeight="1">
      <c r="M4936" s="186">
        <v>4929</v>
      </c>
    </row>
    <row r="4937" s="193" customFormat="1" ht="13.55" customHeight="1">
      <c r="M4937" s="186">
        <v>4930</v>
      </c>
    </row>
    <row r="4938" s="193" customFormat="1" ht="13.55" customHeight="1">
      <c r="M4938" s="186">
        <v>4931</v>
      </c>
    </row>
    <row r="4939" s="193" customFormat="1" ht="13.55" customHeight="1">
      <c r="M4939" s="186">
        <v>4932</v>
      </c>
    </row>
    <row r="4940" s="193" customFormat="1" ht="13.55" customHeight="1">
      <c r="M4940" s="186">
        <v>4933</v>
      </c>
    </row>
    <row r="4941" s="193" customFormat="1" ht="13.55" customHeight="1">
      <c r="M4941" s="186">
        <v>4934</v>
      </c>
    </row>
    <row r="4942" s="193" customFormat="1" ht="13.55" customHeight="1">
      <c r="M4942" s="186">
        <v>4935</v>
      </c>
    </row>
    <row r="4943" s="193" customFormat="1" ht="13.55" customHeight="1">
      <c r="M4943" s="186">
        <v>4936</v>
      </c>
    </row>
    <row r="4944" s="193" customFormat="1" ht="13.55" customHeight="1">
      <c r="M4944" s="186">
        <v>4937</v>
      </c>
    </row>
    <row r="4945" s="193" customFormat="1" ht="13.55" customHeight="1">
      <c r="M4945" s="186">
        <v>4938</v>
      </c>
    </row>
    <row r="4946" s="193" customFormat="1" ht="13.55" customHeight="1">
      <c r="M4946" s="186">
        <v>4939</v>
      </c>
    </row>
    <row r="4947" s="193" customFormat="1" ht="13.55" customHeight="1">
      <c r="M4947" s="186">
        <v>4940</v>
      </c>
    </row>
    <row r="4948" s="193" customFormat="1" ht="13.55" customHeight="1">
      <c r="M4948" s="186">
        <v>4941</v>
      </c>
    </row>
    <row r="4949" s="193" customFormat="1" ht="13.55" customHeight="1">
      <c r="M4949" s="186">
        <v>4942</v>
      </c>
    </row>
    <row r="4950" s="193" customFormat="1" ht="13.55" customHeight="1">
      <c r="M4950" s="186">
        <v>4943</v>
      </c>
    </row>
    <row r="4951" s="193" customFormat="1" ht="13.55" customHeight="1">
      <c r="M4951" s="186">
        <v>4944</v>
      </c>
    </row>
    <row r="4952" s="193" customFormat="1" ht="13.55" customHeight="1">
      <c r="M4952" s="186">
        <v>4945</v>
      </c>
    </row>
    <row r="4953" s="193" customFormat="1" ht="13.55" customHeight="1">
      <c r="M4953" s="186">
        <v>4946</v>
      </c>
    </row>
    <row r="4954" s="193" customFormat="1" ht="13.55" customHeight="1">
      <c r="M4954" s="186">
        <v>4947</v>
      </c>
    </row>
    <row r="4955" s="193" customFormat="1" ht="13.55" customHeight="1">
      <c r="M4955" s="186">
        <v>4948</v>
      </c>
    </row>
    <row r="4956" s="193" customFormat="1" ht="13.55" customHeight="1">
      <c r="M4956" s="186">
        <v>4949</v>
      </c>
    </row>
    <row r="4957" s="193" customFormat="1" ht="13.55" customHeight="1">
      <c r="M4957" s="186">
        <v>4950</v>
      </c>
    </row>
    <row r="4958" s="193" customFormat="1" ht="13.55" customHeight="1">
      <c r="M4958" s="186">
        <v>4951</v>
      </c>
    </row>
    <row r="4959" s="193" customFormat="1" ht="13.55" customHeight="1">
      <c r="M4959" s="186">
        <v>4952</v>
      </c>
    </row>
    <row r="4960" s="193" customFormat="1" ht="13.55" customHeight="1">
      <c r="M4960" s="186">
        <v>4953</v>
      </c>
    </row>
    <row r="4961" s="193" customFormat="1" ht="13.55" customHeight="1">
      <c r="M4961" s="186">
        <v>4954</v>
      </c>
    </row>
    <row r="4962" s="193" customFormat="1" ht="13.55" customHeight="1">
      <c r="M4962" s="186">
        <v>4955</v>
      </c>
    </row>
    <row r="4963" s="193" customFormat="1" ht="13.55" customHeight="1">
      <c r="M4963" s="186">
        <v>4956</v>
      </c>
    </row>
    <row r="4964" s="193" customFormat="1" ht="13.55" customHeight="1">
      <c r="M4964" s="186">
        <v>4957</v>
      </c>
    </row>
    <row r="4965" s="193" customFormat="1" ht="13.55" customHeight="1">
      <c r="M4965" s="186">
        <v>4958</v>
      </c>
    </row>
    <row r="4966" s="193" customFormat="1" ht="13.55" customHeight="1">
      <c r="M4966" s="186">
        <v>4959</v>
      </c>
    </row>
    <row r="4967" s="193" customFormat="1" ht="13.55" customHeight="1">
      <c r="M4967" s="186">
        <v>4960</v>
      </c>
    </row>
    <row r="4968" s="193" customFormat="1" ht="13.55" customHeight="1">
      <c r="M4968" s="186">
        <v>4961</v>
      </c>
    </row>
    <row r="4969" s="193" customFormat="1" ht="13.55" customHeight="1">
      <c r="M4969" s="186">
        <v>4962</v>
      </c>
    </row>
    <row r="4970" s="193" customFormat="1" ht="13.55" customHeight="1">
      <c r="M4970" s="186">
        <v>4963</v>
      </c>
    </row>
    <row r="4971" s="193" customFormat="1" ht="13.55" customHeight="1">
      <c r="M4971" s="186">
        <v>4964</v>
      </c>
    </row>
    <row r="4972" s="193" customFormat="1" ht="13.55" customHeight="1">
      <c r="M4972" s="186">
        <v>4965</v>
      </c>
    </row>
    <row r="4973" s="193" customFormat="1" ht="13.55" customHeight="1">
      <c r="M4973" s="186">
        <v>4966</v>
      </c>
    </row>
    <row r="4974" s="193" customFormat="1" ht="13.55" customHeight="1">
      <c r="M4974" s="186">
        <v>4967</v>
      </c>
    </row>
    <row r="4975" s="193" customFormat="1" ht="13.55" customHeight="1">
      <c r="M4975" s="186">
        <v>4968</v>
      </c>
    </row>
    <row r="4976" s="193" customFormat="1" ht="13.55" customHeight="1">
      <c r="M4976" s="186">
        <v>4969</v>
      </c>
    </row>
    <row r="4977" s="193" customFormat="1" ht="13.55" customHeight="1">
      <c r="M4977" s="186">
        <v>4970</v>
      </c>
    </row>
    <row r="4978" s="193" customFormat="1" ht="13.55" customHeight="1">
      <c r="M4978" s="186">
        <v>4971</v>
      </c>
    </row>
    <row r="4979" s="193" customFormat="1" ht="13.55" customHeight="1">
      <c r="M4979" s="186">
        <v>4972</v>
      </c>
    </row>
    <row r="4980" s="193" customFormat="1" ht="13.55" customHeight="1">
      <c r="M4980" s="186">
        <v>4973</v>
      </c>
    </row>
    <row r="4981" s="193" customFormat="1" ht="13.55" customHeight="1">
      <c r="M4981" s="186">
        <v>4974</v>
      </c>
    </row>
    <row r="4982" s="193" customFormat="1" ht="13.55" customHeight="1">
      <c r="M4982" s="186">
        <v>4975</v>
      </c>
    </row>
    <row r="4983" s="193" customFormat="1" ht="13.55" customHeight="1">
      <c r="M4983" s="186">
        <v>4976</v>
      </c>
    </row>
    <row r="4984" s="193" customFormat="1" ht="13.55" customHeight="1">
      <c r="M4984" s="186">
        <v>4977</v>
      </c>
    </row>
    <row r="4985" s="193" customFormat="1" ht="13.55" customHeight="1">
      <c r="M4985" s="186">
        <v>4978</v>
      </c>
    </row>
    <row r="4986" s="193" customFormat="1" ht="13.55" customHeight="1">
      <c r="M4986" s="186">
        <v>4979</v>
      </c>
    </row>
    <row r="4987" s="193" customFormat="1" ht="13.55" customHeight="1">
      <c r="M4987" s="186">
        <v>4980</v>
      </c>
    </row>
    <row r="4988" s="193" customFormat="1" ht="13.55" customHeight="1">
      <c r="M4988" s="186">
        <v>4981</v>
      </c>
    </row>
    <row r="4989" s="193" customFormat="1" ht="13.55" customHeight="1">
      <c r="M4989" s="186">
        <v>4982</v>
      </c>
    </row>
    <row r="4990" s="193" customFormat="1" ht="13.55" customHeight="1">
      <c r="M4990" s="186">
        <v>4983</v>
      </c>
    </row>
    <row r="4991" s="193" customFormat="1" ht="13.55" customHeight="1">
      <c r="M4991" s="186">
        <v>4984</v>
      </c>
    </row>
    <row r="4992" s="193" customFormat="1" ht="13.55" customHeight="1">
      <c r="M4992" s="186">
        <v>4985</v>
      </c>
    </row>
    <row r="4993" s="193" customFormat="1" ht="13.55" customHeight="1">
      <c r="M4993" s="186">
        <v>4986</v>
      </c>
    </row>
    <row r="4994" s="193" customFormat="1" ht="13.55" customHeight="1">
      <c r="M4994" s="186">
        <v>4987</v>
      </c>
    </row>
    <row r="4995" s="193" customFormat="1" ht="13.55" customHeight="1">
      <c r="M4995" s="186">
        <v>4988</v>
      </c>
    </row>
    <row r="4996" s="193" customFormat="1" ht="13.55" customHeight="1">
      <c r="M4996" s="186">
        <v>4989</v>
      </c>
    </row>
    <row r="4997" s="193" customFormat="1" ht="13.55" customHeight="1">
      <c r="M4997" s="186">
        <v>4990</v>
      </c>
    </row>
    <row r="4998" s="193" customFormat="1" ht="13.55" customHeight="1">
      <c r="M4998" s="186">
        <v>4991</v>
      </c>
    </row>
    <row r="4999" s="193" customFormat="1" ht="13.55" customHeight="1">
      <c r="M4999" s="186">
        <v>4992</v>
      </c>
    </row>
    <row r="5000" s="193" customFormat="1" ht="13.55" customHeight="1">
      <c r="M5000" s="186">
        <v>4993</v>
      </c>
    </row>
    <row r="5001" s="193" customFormat="1" ht="13.55" customHeight="1">
      <c r="M5001" s="186">
        <v>4994</v>
      </c>
    </row>
    <row r="5002" s="193" customFormat="1" ht="13.55" customHeight="1">
      <c r="M5002" s="186">
        <v>4995</v>
      </c>
    </row>
    <row r="5003" s="193" customFormat="1" ht="13.55" customHeight="1">
      <c r="M5003" s="186">
        <v>4996</v>
      </c>
    </row>
    <row r="5004" s="193" customFormat="1" ht="13.55" customHeight="1">
      <c r="M5004" s="186">
        <v>4997</v>
      </c>
    </row>
    <row r="5005" s="193" customFormat="1" ht="13.55" customHeight="1">
      <c r="M5005" s="186">
        <v>4998</v>
      </c>
    </row>
    <row r="5006" s="193" customFormat="1" ht="13.55" customHeight="1">
      <c r="M5006" s="186">
        <v>4999</v>
      </c>
    </row>
    <row r="5007" s="193" customFormat="1" ht="13.55" customHeight="1">
      <c r="M5007" s="186">
        <v>5000</v>
      </c>
    </row>
  </sheetData>
  <mergeCells count="22">
    <mergeCell ref="L1:L2"/>
    <mergeCell ref="F2:H2"/>
    <mergeCell ref="A5:E5"/>
    <mergeCell ref="G5:H5"/>
    <mergeCell ref="F4:H4"/>
    <mergeCell ref="J3:K3"/>
    <mergeCell ref="J1:K2"/>
    <mergeCell ref="F1:H1"/>
    <mergeCell ref="A1:B4"/>
    <mergeCell ref="H6:H7"/>
    <mergeCell ref="F3:H3"/>
    <mergeCell ref="F6:F7"/>
    <mergeCell ref="E6:E7"/>
    <mergeCell ref="G6:G7"/>
    <mergeCell ref="J4:K4"/>
    <mergeCell ref="D6:D7"/>
    <mergeCell ref="C1:E1"/>
    <mergeCell ref="C2:E3"/>
    <mergeCell ref="A6:A7"/>
    <mergeCell ref="B6:B7"/>
    <mergeCell ref="C4:E4"/>
    <mergeCell ref="C6:C7"/>
  </mergeCells>
  <dataValidations count="2">
    <dataValidation type="list" allowBlank="1" showInputMessage="1" showErrorMessage="1" sqref="F8:F1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sqref="F15:F104">
      <formula1>"1,2,3,4,5,6,7,8,9,10,11,12,13,14,15,16,17,18,19,20,21,22,23,24,25,26,27,28,29,30,31,32,33,34,35,36,37,38,39,40,41,42,43,44,45,46,47,48,49,50,51,52,53,54,55,56,57,58,59,60,61,62,63,64,65,66,67,68,69,70,71,72,73"</formula1>
    </dataValidation>
  </dataValidations>
  <hyperlinks>
    <hyperlink ref="C4" r:id="rId1" location="" tooltip="" display="www.anatomic.sk/eshop"/>
    <hyperlink ref="E8" r:id="rId2" location="" tooltip="" display="VIEW"/>
    <hyperlink ref="E9" r:id="rId3" location="" tooltip="" display="VIEW"/>
    <hyperlink ref="E10" r:id="rId4" location="" tooltip="" display="VIEW"/>
    <hyperlink ref="E11" r:id="rId5" location="" tooltip="" display="VIEW"/>
    <hyperlink ref="E12" r:id="rId6" location="" tooltip="" display="VIEW"/>
    <hyperlink ref="E13" r:id="rId7" location="" tooltip="" display="VIEW"/>
    <hyperlink ref="E14" r:id="rId8" location="" tooltip="" display="VIEW"/>
  </hyperlinks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5008"/>
  <sheetViews>
    <sheetView workbookViewId="0" defaultGridColor="0" colorId="11"/>
  </sheetViews>
  <sheetFormatPr defaultColWidth="9.16667" defaultRowHeight="14.25" customHeight="1" outlineLevelRow="0" outlineLevelCol="0"/>
  <cols>
    <col min="1" max="1" width="32.3516" style="186" customWidth="1"/>
    <col min="2" max="4" width="10.3516" style="186" customWidth="1"/>
    <col min="5" max="5" width="9.17188" style="186" customWidth="1"/>
    <col min="6" max="6" width="21.3516" style="186" customWidth="1"/>
    <col min="7" max="8" width="12.1719" style="186" customWidth="1"/>
    <col min="9" max="9" width="9.85156" style="186" customWidth="1"/>
    <col min="10" max="11" width="12.1719" style="186" customWidth="1"/>
    <col min="12" max="12" width="9" style="186" customWidth="1"/>
    <col min="13" max="13" hidden="1" width="9.16667" style="186" customWidth="1"/>
    <col min="14" max="15" width="9.17188" style="186" customWidth="1"/>
    <col min="16" max="16" width="10.6719" style="186" customWidth="1"/>
    <col min="17" max="20" width="9.17188" style="186" customWidth="1"/>
    <col min="21" max="16384" width="9.17188" style="358" customWidth="1"/>
  </cols>
  <sheetData>
    <row r="1" s="193" customFormat="1" ht="24" customHeight="1">
      <c r="A1" s="99"/>
      <c r="B1" t="s" s="100">
        <v>32</v>
      </c>
      <c r="C1" s="101"/>
      <c r="D1" s="101"/>
      <c r="E1" s="102"/>
      <c r="F1" t="s" s="103">
        <v>2</v>
      </c>
      <c r="G1" t="s" s="105">
        <v>535</v>
      </c>
      <c r="H1" s="106"/>
      <c r="I1" s="116">
        <f>SUM(F8:F15)</f>
        <v>0</v>
      </c>
      <c r="J1" t="s" s="108">
        <v>34</v>
      </c>
      <c r="K1" s="109"/>
      <c r="L1" s="110">
        <f>'ORDER SUMMARY'!E23</f>
        <v>0</v>
      </c>
    </row>
    <row r="2" s="193" customFormat="1" ht="24" customHeight="1">
      <c r="A2" s="99"/>
      <c r="B2" t="s" s="113">
        <v>0</v>
      </c>
      <c r="C2" s="12"/>
      <c r="D2" s="12"/>
      <c r="E2" s="12"/>
      <c r="F2" t="s" s="114">
        <f>IF(('ORDER SUMMARY'!B6)="","",('ORDER SUMMARY'!B6))</f>
      </c>
      <c r="G2" s="359"/>
      <c r="H2" s="360"/>
      <c r="I2" s="361"/>
      <c r="J2" s="117"/>
      <c r="K2" s="118"/>
      <c r="L2" s="119"/>
    </row>
    <row r="3" s="193" customFormat="1" ht="24" customHeight="1">
      <c r="A3" s="99"/>
      <c r="B3" s="12"/>
      <c r="C3" s="12"/>
      <c r="D3" s="12"/>
      <c r="E3" s="12"/>
      <c r="F3" t="s" s="114">
        <f>IF(('ORDER SUMMARY'!B7)="","",('ORDER SUMMARY'!B7))</f>
      </c>
      <c r="G3" t="s" s="105">
        <v>59</v>
      </c>
      <c r="H3" s="106"/>
      <c r="I3" s="121">
        <f>SUM(G8:G15)</f>
        <v>0</v>
      </c>
      <c r="J3" t="s" s="122">
        <v>504</v>
      </c>
      <c r="K3" s="123"/>
      <c r="L3" s="124">
        <f>SUM(H8:H15)</f>
        <v>0</v>
      </c>
    </row>
    <row r="4" s="193" customFormat="1" ht="24" customHeight="1">
      <c r="A4" s="127"/>
      <c r="B4" t="s" s="128">
        <v>38</v>
      </c>
      <c r="C4" s="129"/>
      <c r="D4" s="129"/>
      <c r="E4" s="130"/>
      <c r="F4" t="s" s="114">
        <f>IF(('ORDER SUMMARY'!B8)="","",('ORDER SUMMARY'!B8))</f>
      </c>
      <c r="G4" t="s" s="105">
        <v>133</v>
      </c>
      <c r="H4" s="106"/>
      <c r="I4" t="s" s="105">
        <f>IF(L1&gt;0,((1-L1)*I3),"0")</f>
        <v>40</v>
      </c>
      <c r="J4" t="s" s="122">
        <v>133</v>
      </c>
      <c r="K4" s="123"/>
      <c r="L4" t="s" s="131">
        <f>IF(L1&gt;0,((1-L1)*L3),"0")</f>
        <v>40</v>
      </c>
    </row>
    <row r="5" s="193" customFormat="1" ht="24.75" customHeight="1">
      <c r="A5" t="s" s="133">
        <v>41</v>
      </c>
      <c r="B5" s="134"/>
      <c r="C5" s="134"/>
      <c r="D5" s="134"/>
      <c r="E5" s="134"/>
      <c r="F5" s="136"/>
      <c r="G5" s="138"/>
      <c r="H5" s="138"/>
      <c r="I5" s="340"/>
      <c r="J5" s="341"/>
      <c r="K5" s="341"/>
      <c r="L5" s="341"/>
    </row>
    <row r="6" s="193" customFormat="1" ht="49.5" customHeight="1">
      <c r="A6" t="s" s="142">
        <v>4</v>
      </c>
      <c r="B6" t="s" s="142">
        <v>524</v>
      </c>
      <c r="C6" t="s" s="142">
        <v>48</v>
      </c>
      <c r="D6" t="s" s="142">
        <v>49</v>
      </c>
      <c r="E6" t="s" s="143">
        <v>525</v>
      </c>
      <c r="F6" t="s" s="144">
        <v>526</v>
      </c>
      <c r="G6" t="s" s="145">
        <v>59</v>
      </c>
      <c r="H6" t="s" s="145">
        <v>60</v>
      </c>
      <c r="I6" s="342"/>
      <c r="J6" s="343"/>
      <c r="K6" s="343"/>
      <c r="L6" s="343"/>
    </row>
    <row r="7" s="193" customFormat="1" ht="30.75" customHeight="1">
      <c r="A7" s="150"/>
      <c r="B7" s="150"/>
      <c r="C7" s="150"/>
      <c r="D7" s="150"/>
      <c r="E7" s="151"/>
      <c r="F7" s="152"/>
      <c r="G7" s="153"/>
      <c r="H7" s="153"/>
      <c r="I7" s="362"/>
      <c r="J7" s="363"/>
      <c r="K7" s="343"/>
      <c r="L7" s="343"/>
    </row>
    <row r="8" s="193" customFormat="1" ht="15" customHeight="1">
      <c r="A8" t="s" s="254">
        <v>536</v>
      </c>
      <c r="B8" t="s" s="344">
        <v>528</v>
      </c>
      <c r="C8" s="345">
        <f>D8/1.2</f>
        <v>0.0166666666666667</v>
      </c>
      <c r="D8" s="345">
        <v>0.02</v>
      </c>
      <c r="E8" t="s" s="346">
        <v>64</v>
      </c>
      <c r="F8" s="164"/>
      <c r="G8" t="s" s="165">
        <f>IF(F8="","",F8*C8)</f>
      </c>
      <c r="H8" t="s" s="364">
        <f>IF(F8="","",F8*D8)</f>
      </c>
      <c r="I8" t="s" s="365">
        <v>537</v>
      </c>
      <c r="J8" s="366">
        <f>IF(F14="0","",(F14*2))</f>
        <v>0</v>
      </c>
      <c r="K8" s="367"/>
      <c r="L8" s="368"/>
      <c r="M8" s="186">
        <v>1</v>
      </c>
      <c r="N8" s="368"/>
      <c r="O8" s="368"/>
      <c r="P8" s="368"/>
    </row>
    <row r="9" s="193" customFormat="1" ht="15" customHeight="1">
      <c r="A9" t="s" s="254">
        <v>538</v>
      </c>
      <c r="B9" t="s" s="344">
        <v>528</v>
      </c>
      <c r="C9" s="345">
        <f>D9/1.2</f>
        <v>0.0333333333333333</v>
      </c>
      <c r="D9" s="345">
        <v>0.04</v>
      </c>
      <c r="E9" t="s" s="346">
        <v>64</v>
      </c>
      <c r="F9" s="164"/>
      <c r="G9" t="s" s="165">
        <f>IF(F9="","",F9*C9)</f>
      </c>
      <c r="H9" t="s" s="364">
        <f>IF(F9="","",F9*D9)</f>
      </c>
      <c r="I9" t="s" s="365">
        <v>9</v>
      </c>
      <c r="J9" s="366">
        <f>SUM('POLYESTER'!D42+'POLYURETHAN'!E166+'PLYWOOD'!W101)</f>
        <v>496</v>
      </c>
      <c r="K9" s="367"/>
      <c r="M9" s="186">
        <v>2</v>
      </c>
      <c r="T9" s="368"/>
    </row>
    <row r="10" s="193" customFormat="1" ht="15" customHeight="1">
      <c r="A10" t="s" s="254">
        <v>539</v>
      </c>
      <c r="B10" t="s" s="344">
        <v>528</v>
      </c>
      <c r="C10" s="345">
        <f>D10/1.2</f>
        <v>0.06666666666666669</v>
      </c>
      <c r="D10" s="345">
        <v>0.08</v>
      </c>
      <c r="E10" t="s" s="346">
        <v>64</v>
      </c>
      <c r="F10" s="164"/>
      <c r="G10" t="s" s="165">
        <f>IF(F10="","",F10*C10)</f>
      </c>
      <c r="H10" t="s" s="364">
        <f>IF(F10="","",F10*D10)</f>
      </c>
      <c r="I10" t="s" s="365">
        <v>141</v>
      </c>
      <c r="J10" s="366">
        <f>SUM('POLYURETHAN'!AM61:AM160)</f>
        <v>0</v>
      </c>
      <c r="K10" s="367"/>
      <c r="M10" s="186">
        <v>3</v>
      </c>
      <c r="T10" s="368"/>
    </row>
    <row r="11" s="193" customFormat="1" ht="15" customHeight="1">
      <c r="A11" t="s" s="254">
        <v>540</v>
      </c>
      <c r="B11" t="s" s="344">
        <v>528</v>
      </c>
      <c r="C11" s="345">
        <f>D11/1.2</f>
        <v>0.216666666666667</v>
      </c>
      <c r="D11" s="345">
        <v>0.26</v>
      </c>
      <c r="E11" t="s" s="346">
        <v>64</v>
      </c>
      <c r="F11" s="164"/>
      <c r="G11" t="s" s="165">
        <f>IF(F11="","",F11*C11)</f>
      </c>
      <c r="H11" t="s" s="364">
        <f>IF(F11="","",F11*D11)</f>
      </c>
      <c r="I11" t="s" s="365">
        <v>10</v>
      </c>
      <c r="J11" s="366">
        <f>SUM('POLYESTER'!E42+'POLYURETHAN'!F166)</f>
        <v>0</v>
      </c>
      <c r="K11" s="367"/>
      <c r="L11" s="188"/>
      <c r="M11" s="186">
        <v>4</v>
      </c>
      <c r="N11" s="368"/>
      <c r="O11" s="368"/>
      <c r="P11" s="368"/>
      <c r="Q11" s="368"/>
      <c r="R11" s="368"/>
      <c r="S11" s="368"/>
    </row>
    <row r="12" s="193" customFormat="1" ht="15" customHeight="1">
      <c r="A12" t="s" s="254">
        <v>541</v>
      </c>
      <c r="B12" t="s" s="344">
        <v>528</v>
      </c>
      <c r="C12" s="345">
        <f>D12/1.2</f>
        <v>0.283333333333333</v>
      </c>
      <c r="D12" s="345">
        <v>0.34</v>
      </c>
      <c r="E12" t="s" s="346">
        <v>64</v>
      </c>
      <c r="F12" s="164"/>
      <c r="G12" t="s" s="165">
        <f>IF(F12="","",F12*C12)</f>
      </c>
      <c r="H12" t="s" s="364">
        <f>IF(F12="","",F12*D12)</f>
      </c>
      <c r="I12" t="s" s="365">
        <v>11</v>
      </c>
      <c r="J12" s="366">
        <f>SUM('POLYESTER'!G42+'POLYURETHAN'!H166)</f>
        <v>0</v>
      </c>
      <c r="K12" s="367"/>
      <c r="L12" s="188"/>
      <c r="M12" s="186">
        <v>5</v>
      </c>
    </row>
    <row r="13" s="193" customFormat="1" ht="15" customHeight="1">
      <c r="A13" t="s" s="254">
        <v>542</v>
      </c>
      <c r="B13" t="s" s="344">
        <v>528</v>
      </c>
      <c r="C13" s="345">
        <f>D13/1.2</f>
        <v>0.416666666666667</v>
      </c>
      <c r="D13" s="345">
        <v>0.5</v>
      </c>
      <c r="E13" t="s" s="346">
        <v>64</v>
      </c>
      <c r="F13" s="164"/>
      <c r="G13" t="s" s="165">
        <f>IF(F13="","",F13*C13)</f>
      </c>
      <c r="H13" t="s" s="364">
        <f>IF(F13="","",F13*D13)</f>
      </c>
      <c r="I13" t="s" s="365">
        <v>12</v>
      </c>
      <c r="J13" s="366">
        <f>SUM('POLYESTER'!H42+'POLYURETHAN'!I166)</f>
        <v>0</v>
      </c>
      <c r="K13" s="367"/>
      <c r="L13" s="188"/>
      <c r="M13" s="186">
        <v>6</v>
      </c>
    </row>
    <row r="14" s="193" customFormat="1" ht="15" customHeight="1">
      <c r="A14" t="s" s="254">
        <v>543</v>
      </c>
      <c r="B14" t="s" s="344">
        <v>528</v>
      </c>
      <c r="C14" s="345">
        <f>D14/1.2</f>
        <v>0.208333333333333</v>
      </c>
      <c r="D14" s="345">
        <v>0.25</v>
      </c>
      <c r="E14" t="s" s="346">
        <v>64</v>
      </c>
      <c r="F14" s="164"/>
      <c r="G14" t="s" s="165">
        <f>IF(F14="","",F14*C14)</f>
      </c>
      <c r="H14" t="s" s="364">
        <f>IF(F14="","",F14*D14)</f>
      </c>
      <c r="I14" t="s" s="365">
        <v>13</v>
      </c>
      <c r="J14" s="366">
        <f>SUM('POLYESTER'!I42+'POLYURETHAN'!J166)</f>
        <v>0</v>
      </c>
      <c r="K14" s="367"/>
      <c r="L14" s="188"/>
      <c r="M14" s="186">
        <v>7</v>
      </c>
    </row>
    <row r="15" s="193" customFormat="1" ht="15" customHeight="1">
      <c r="A15" t="s" s="348">
        <v>544</v>
      </c>
      <c r="B15" t="s" s="349">
        <v>528</v>
      </c>
      <c r="C15" s="350">
        <f>D15/1.2</f>
        <v>0.208333333333333</v>
      </c>
      <c r="D15" s="350">
        <v>0.25</v>
      </c>
      <c r="E15" t="s" s="351">
        <v>64</v>
      </c>
      <c r="F15" s="164"/>
      <c r="G15" t="s" s="165">
        <f>IF(F15="","",F15*C15)</f>
      </c>
      <c r="H15" t="s" s="364">
        <f>IF(F15="","",F15*D15)</f>
      </c>
      <c r="I15" t="s" s="365">
        <v>14</v>
      </c>
      <c r="J15" s="366">
        <f>SUM('POLYESTER'!J42+'POLYURETHAN'!K166)</f>
        <v>0</v>
      </c>
      <c r="K15" s="367"/>
      <c r="L15" s="188"/>
      <c r="M15" s="186">
        <v>8</v>
      </c>
    </row>
    <row r="16" s="193" customFormat="1" ht="15" customHeight="1">
      <c r="A16" s="352"/>
      <c r="B16" s="353"/>
      <c r="C16" s="354"/>
      <c r="D16" s="354"/>
      <c r="E16" s="355"/>
      <c r="F16" s="185"/>
      <c r="G16" s="183"/>
      <c r="H16" s="183"/>
      <c r="I16" s="369"/>
      <c r="J16" s="369"/>
      <c r="K16" s="188"/>
      <c r="L16" s="188"/>
      <c r="M16" s="186">
        <v>9</v>
      </c>
    </row>
    <row r="17" s="193" customFormat="1" ht="15" customHeight="1">
      <c r="A17" s="356"/>
      <c r="B17" s="189"/>
      <c r="C17" s="188"/>
      <c r="D17" s="188"/>
      <c r="E17" s="357"/>
      <c r="F17" s="189"/>
      <c r="G17" s="188"/>
      <c r="H17" s="188"/>
      <c r="I17" s="188"/>
      <c r="J17" s="188"/>
      <c r="K17" s="188"/>
      <c r="L17" s="188"/>
      <c r="M17" s="186">
        <v>10</v>
      </c>
    </row>
    <row r="18" s="193" customFormat="1" ht="15" customHeight="1">
      <c r="A18" s="356"/>
      <c r="B18" s="189"/>
      <c r="C18" s="188"/>
      <c r="D18" s="188"/>
      <c r="E18" s="357"/>
      <c r="F18" s="189"/>
      <c r="G18" s="188"/>
      <c r="H18" s="188"/>
      <c r="I18" s="188"/>
      <c r="J18" s="188"/>
      <c r="K18" s="188"/>
      <c r="L18" s="188"/>
      <c r="M18" s="186">
        <v>11</v>
      </c>
    </row>
    <row r="19" s="193" customFormat="1" ht="15" customHeight="1">
      <c r="A19" s="356"/>
      <c r="B19" s="189"/>
      <c r="C19" s="188"/>
      <c r="D19" s="188"/>
      <c r="E19" s="357"/>
      <c r="F19" s="189"/>
      <c r="G19" s="188"/>
      <c r="H19" s="188"/>
      <c r="I19" s="188"/>
      <c r="J19" s="188"/>
      <c r="K19" s="188"/>
      <c r="L19" s="188"/>
      <c r="M19" s="186">
        <v>12</v>
      </c>
    </row>
    <row r="20" s="193" customFormat="1" ht="15" customHeight="1">
      <c r="A20" s="356"/>
      <c r="B20" s="189"/>
      <c r="C20" s="188"/>
      <c r="D20" s="188"/>
      <c r="E20" s="357"/>
      <c r="F20" s="189"/>
      <c r="G20" s="188"/>
      <c r="H20" s="188"/>
      <c r="I20" s="188"/>
      <c r="J20" s="188"/>
      <c r="K20" s="188"/>
      <c r="L20" s="188"/>
      <c r="M20" s="186">
        <v>13</v>
      </c>
    </row>
    <row r="21" s="193" customFormat="1" ht="15" customHeight="1">
      <c r="A21" s="356"/>
      <c r="B21" s="189"/>
      <c r="C21" s="188"/>
      <c r="D21" s="188"/>
      <c r="E21" s="357"/>
      <c r="F21" s="189"/>
      <c r="G21" s="188"/>
      <c r="H21" s="188"/>
      <c r="I21" s="188"/>
      <c r="J21" s="188"/>
      <c r="K21" s="188"/>
      <c r="L21" s="188"/>
      <c r="M21" s="186">
        <v>14</v>
      </c>
    </row>
    <row r="22" s="193" customFormat="1" ht="15" customHeight="1">
      <c r="A22" s="356"/>
      <c r="B22" s="189"/>
      <c r="C22" s="188"/>
      <c r="D22" s="188"/>
      <c r="E22" s="357"/>
      <c r="F22" s="189"/>
      <c r="G22" s="188"/>
      <c r="H22" s="188"/>
      <c r="I22" s="188"/>
      <c r="J22" s="188"/>
      <c r="K22" s="188"/>
      <c r="L22" s="188"/>
      <c r="M22" s="186">
        <v>15</v>
      </c>
    </row>
    <row r="23" s="193" customFormat="1" ht="15" customHeight="1">
      <c r="A23" s="356"/>
      <c r="B23" s="189"/>
      <c r="C23" s="188"/>
      <c r="D23" s="188"/>
      <c r="E23" s="357"/>
      <c r="F23" s="189"/>
      <c r="G23" s="188"/>
      <c r="H23" s="188"/>
      <c r="I23" s="188"/>
      <c r="J23" s="188"/>
      <c r="K23" s="188"/>
      <c r="L23" s="188"/>
      <c r="M23" s="186">
        <v>16</v>
      </c>
    </row>
    <row r="24" s="193" customFormat="1" ht="15" customHeight="1">
      <c r="A24" s="356"/>
      <c r="B24" s="189"/>
      <c r="C24" s="188"/>
      <c r="D24" s="188"/>
      <c r="E24" s="357"/>
      <c r="F24" s="189"/>
      <c r="G24" s="188"/>
      <c r="H24" s="188"/>
      <c r="I24" s="188"/>
      <c r="J24" s="188"/>
      <c r="K24" s="188"/>
      <c r="L24" s="188"/>
      <c r="M24" s="186">
        <v>17</v>
      </c>
    </row>
    <row r="25" s="193" customFormat="1" ht="15" customHeight="1">
      <c r="A25" s="356"/>
      <c r="B25" s="189"/>
      <c r="C25" s="188"/>
      <c r="D25" s="188"/>
      <c r="E25" s="357"/>
      <c r="F25" s="189"/>
      <c r="G25" s="188"/>
      <c r="H25" s="188"/>
      <c r="I25" s="188"/>
      <c r="J25" s="188"/>
      <c r="K25" s="188"/>
      <c r="L25" s="188"/>
      <c r="M25" s="186">
        <v>18</v>
      </c>
    </row>
    <row r="26" s="193" customFormat="1" ht="15" customHeight="1">
      <c r="A26" s="356"/>
      <c r="B26" s="189"/>
      <c r="C26" s="188"/>
      <c r="D26" s="188"/>
      <c r="E26" s="357"/>
      <c r="F26" s="189"/>
      <c r="G26" s="188"/>
      <c r="H26" s="188"/>
      <c r="I26" s="188"/>
      <c r="J26" s="188"/>
      <c r="K26" s="188"/>
      <c r="L26" s="188"/>
      <c r="M26" s="186">
        <v>19</v>
      </c>
    </row>
    <row r="27" s="193" customFormat="1" ht="15" customHeight="1">
      <c r="A27" s="356"/>
      <c r="B27" s="189"/>
      <c r="C27" s="188"/>
      <c r="D27" s="188"/>
      <c r="E27" s="357"/>
      <c r="F27" s="189"/>
      <c r="G27" s="188"/>
      <c r="H27" s="188"/>
      <c r="I27" s="188"/>
      <c r="J27" s="188"/>
      <c r="K27" s="188"/>
      <c r="L27" s="188"/>
      <c r="M27" s="186">
        <v>20</v>
      </c>
    </row>
    <row r="28" s="193" customFormat="1" ht="15" customHeight="1">
      <c r="A28" s="356"/>
      <c r="B28" s="189"/>
      <c r="C28" s="188"/>
      <c r="D28" s="188"/>
      <c r="E28" s="357"/>
      <c r="F28" s="189"/>
      <c r="G28" s="188"/>
      <c r="H28" s="188"/>
      <c r="I28" s="188"/>
      <c r="J28" s="188"/>
      <c r="K28" s="188"/>
      <c r="L28" s="188"/>
      <c r="M28" s="186">
        <v>21</v>
      </c>
    </row>
    <row r="29" s="193" customFormat="1" ht="15" customHeight="1">
      <c r="A29" s="356"/>
      <c r="B29" s="189"/>
      <c r="C29" s="188"/>
      <c r="D29" s="188"/>
      <c r="E29" s="357"/>
      <c r="F29" s="189"/>
      <c r="G29" s="188"/>
      <c r="H29" s="188"/>
      <c r="I29" s="188"/>
      <c r="J29" s="188"/>
      <c r="K29" s="188"/>
      <c r="L29" s="188"/>
      <c r="M29" s="186">
        <v>22</v>
      </c>
    </row>
    <row r="30" s="193" customFormat="1" ht="15" customHeight="1">
      <c r="A30" s="356"/>
      <c r="B30" s="189"/>
      <c r="C30" s="188"/>
      <c r="D30" s="188"/>
      <c r="E30" s="357"/>
      <c r="F30" s="189"/>
      <c r="G30" s="188"/>
      <c r="H30" s="188"/>
      <c r="I30" s="188"/>
      <c r="J30" s="188"/>
      <c r="K30" s="188"/>
      <c r="L30" s="188"/>
      <c r="M30" s="186">
        <v>23</v>
      </c>
    </row>
    <row r="31" s="193" customFormat="1" ht="15" customHeight="1">
      <c r="A31" s="356"/>
      <c r="B31" s="189"/>
      <c r="C31" s="188"/>
      <c r="D31" s="188"/>
      <c r="E31" s="357"/>
      <c r="F31" s="189"/>
      <c r="G31" s="188"/>
      <c r="H31" s="188"/>
      <c r="I31" s="188"/>
      <c r="J31" s="188"/>
      <c r="K31" s="188"/>
      <c r="L31" s="188"/>
      <c r="M31" s="186">
        <v>24</v>
      </c>
    </row>
    <row r="32" s="193" customFormat="1" ht="15" customHeight="1">
      <c r="A32" s="356"/>
      <c r="B32" s="189"/>
      <c r="C32" s="188"/>
      <c r="D32" s="188"/>
      <c r="E32" s="357"/>
      <c r="F32" s="189"/>
      <c r="G32" s="188"/>
      <c r="H32" s="188"/>
      <c r="I32" s="188"/>
      <c r="J32" s="188"/>
      <c r="K32" s="188"/>
      <c r="L32" s="188"/>
      <c r="M32" s="186">
        <v>25</v>
      </c>
    </row>
    <row r="33" s="193" customFormat="1" ht="15" customHeight="1">
      <c r="A33" s="356"/>
      <c r="B33" s="189"/>
      <c r="C33" s="188"/>
      <c r="D33" s="188"/>
      <c r="E33" s="357"/>
      <c r="F33" s="189"/>
      <c r="G33" s="188"/>
      <c r="H33" s="188"/>
      <c r="I33" s="188"/>
      <c r="J33" s="188"/>
      <c r="K33" s="188"/>
      <c r="L33" s="188"/>
      <c r="M33" s="186">
        <v>26</v>
      </c>
    </row>
    <row r="34" s="193" customFormat="1" ht="15" customHeight="1">
      <c r="A34" s="356"/>
      <c r="B34" s="189"/>
      <c r="C34" s="188"/>
      <c r="D34" s="188"/>
      <c r="E34" s="357"/>
      <c r="F34" s="189"/>
      <c r="G34" s="188"/>
      <c r="H34" s="188"/>
      <c r="I34" s="188"/>
      <c r="J34" s="188"/>
      <c r="K34" s="188"/>
      <c r="L34" s="188"/>
      <c r="M34" s="186">
        <v>27</v>
      </c>
    </row>
    <row r="35" s="193" customFormat="1" ht="15" customHeight="1">
      <c r="A35" s="356"/>
      <c r="B35" s="189"/>
      <c r="C35" s="188"/>
      <c r="D35" s="188"/>
      <c r="E35" s="357"/>
      <c r="F35" s="189"/>
      <c r="G35" s="188"/>
      <c r="H35" s="188"/>
      <c r="I35" s="188"/>
      <c r="J35" s="188"/>
      <c r="K35" s="188"/>
      <c r="L35" s="188"/>
      <c r="M35" s="186">
        <v>28</v>
      </c>
    </row>
    <row r="36" s="193" customFormat="1" ht="15" customHeight="1">
      <c r="A36" s="356"/>
      <c r="B36" s="189"/>
      <c r="C36" s="188"/>
      <c r="D36" s="188"/>
      <c r="E36" s="357"/>
      <c r="F36" s="189"/>
      <c r="G36" s="188"/>
      <c r="H36" s="188"/>
      <c r="I36" s="188"/>
      <c r="J36" s="188"/>
      <c r="K36" s="188"/>
      <c r="L36" s="188"/>
      <c r="M36" s="186">
        <v>29</v>
      </c>
    </row>
    <row r="37" s="193" customFormat="1" ht="15" customHeight="1">
      <c r="A37" s="356"/>
      <c r="B37" s="189"/>
      <c r="C37" s="188"/>
      <c r="D37" s="188"/>
      <c r="E37" s="357"/>
      <c r="F37" s="189"/>
      <c r="G37" s="188"/>
      <c r="H37" s="188"/>
      <c r="I37" s="188"/>
      <c r="J37" s="188"/>
      <c r="K37" s="188"/>
      <c r="L37" s="188"/>
      <c r="M37" s="186">
        <v>30</v>
      </c>
    </row>
    <row r="38" s="193" customFormat="1" ht="15" customHeight="1">
      <c r="A38" s="356"/>
      <c r="B38" s="189"/>
      <c r="C38" s="188"/>
      <c r="D38" s="188"/>
      <c r="E38" s="357"/>
      <c r="F38" s="189"/>
      <c r="G38" s="188"/>
      <c r="H38" s="188"/>
      <c r="I38" s="188"/>
      <c r="J38" s="188"/>
      <c r="K38" s="188"/>
      <c r="L38" s="188"/>
      <c r="M38" s="186">
        <v>31</v>
      </c>
    </row>
    <row r="39" s="193" customFormat="1" ht="15" customHeight="1">
      <c r="A39" s="356"/>
      <c r="B39" s="189"/>
      <c r="C39" s="188"/>
      <c r="D39" s="188"/>
      <c r="E39" s="357"/>
      <c r="F39" s="189"/>
      <c r="G39" s="188"/>
      <c r="H39" s="188"/>
      <c r="I39" s="188"/>
      <c r="J39" s="188"/>
      <c r="K39" s="188"/>
      <c r="L39" s="188"/>
      <c r="M39" s="186">
        <v>32</v>
      </c>
    </row>
    <row r="40" s="193" customFormat="1" ht="15" customHeight="1">
      <c r="A40" s="356"/>
      <c r="B40" s="189"/>
      <c r="C40" s="188"/>
      <c r="D40" s="188"/>
      <c r="E40" s="357"/>
      <c r="F40" s="189"/>
      <c r="G40" s="188"/>
      <c r="H40" s="188"/>
      <c r="I40" s="188"/>
      <c r="J40" s="188"/>
      <c r="K40" s="188"/>
      <c r="L40" s="188"/>
      <c r="M40" s="186">
        <v>33</v>
      </c>
    </row>
    <row r="41" s="193" customFormat="1" ht="15" customHeight="1">
      <c r="A41" s="356"/>
      <c r="B41" s="189"/>
      <c r="C41" s="188"/>
      <c r="D41" s="188"/>
      <c r="E41" s="357"/>
      <c r="F41" s="189"/>
      <c r="G41" s="188"/>
      <c r="H41" s="188"/>
      <c r="I41" s="188"/>
      <c r="J41" s="188"/>
      <c r="K41" s="188"/>
      <c r="L41" s="188"/>
      <c r="M41" s="186">
        <v>34</v>
      </c>
    </row>
    <row r="42" s="193" customFormat="1" ht="15" customHeight="1">
      <c r="A42" s="356"/>
      <c r="B42" s="189"/>
      <c r="C42" s="188"/>
      <c r="D42" s="188"/>
      <c r="E42" s="357"/>
      <c r="F42" s="189"/>
      <c r="G42" s="188"/>
      <c r="H42" s="188"/>
      <c r="I42" s="188"/>
      <c r="J42" s="188"/>
      <c r="K42" s="188"/>
      <c r="L42" s="188"/>
      <c r="M42" s="186">
        <v>35</v>
      </c>
    </row>
    <row r="43" s="193" customFormat="1" ht="15" customHeight="1">
      <c r="A43" s="356"/>
      <c r="B43" s="189"/>
      <c r="C43" s="188"/>
      <c r="D43" s="188"/>
      <c r="E43" s="357"/>
      <c r="F43" s="189"/>
      <c r="G43" s="188"/>
      <c r="H43" s="188"/>
      <c r="I43" s="188"/>
      <c r="J43" s="188"/>
      <c r="K43" s="188"/>
      <c r="L43" s="188"/>
      <c r="M43" s="186">
        <v>36</v>
      </c>
    </row>
    <row r="44" s="193" customFormat="1" ht="15" customHeight="1">
      <c r="A44" s="356"/>
      <c r="B44" s="189"/>
      <c r="C44" s="188"/>
      <c r="D44" s="188"/>
      <c r="E44" s="357"/>
      <c r="F44" s="189"/>
      <c r="G44" s="188"/>
      <c r="H44" s="188"/>
      <c r="I44" s="188"/>
      <c r="J44" s="188"/>
      <c r="K44" s="188"/>
      <c r="L44" s="188"/>
      <c r="M44" s="186">
        <v>37</v>
      </c>
    </row>
    <row r="45" s="193" customFormat="1" ht="15" customHeight="1">
      <c r="A45" s="356"/>
      <c r="B45" s="189"/>
      <c r="C45" s="188"/>
      <c r="D45" s="188"/>
      <c r="E45" s="357"/>
      <c r="F45" s="189"/>
      <c r="G45" s="188"/>
      <c r="H45" s="188"/>
      <c r="I45" s="188"/>
      <c r="J45" s="188"/>
      <c r="K45" s="188"/>
      <c r="L45" s="188"/>
      <c r="M45" s="186">
        <v>38</v>
      </c>
    </row>
    <row r="46" s="193" customFormat="1" ht="15" customHeight="1">
      <c r="A46" s="356"/>
      <c r="B46" s="189"/>
      <c r="C46" s="188"/>
      <c r="D46" s="188"/>
      <c r="E46" s="357"/>
      <c r="F46" s="189"/>
      <c r="G46" s="188"/>
      <c r="H46" s="188"/>
      <c r="I46" s="188"/>
      <c r="J46" s="188"/>
      <c r="K46" s="188"/>
      <c r="L46" s="188"/>
      <c r="M46" s="186">
        <v>39</v>
      </c>
    </row>
    <row r="47" s="193" customFormat="1" ht="15" customHeight="1">
      <c r="A47" s="356"/>
      <c r="B47" s="189"/>
      <c r="C47" s="188"/>
      <c r="D47" s="188"/>
      <c r="E47" s="357"/>
      <c r="F47" s="189"/>
      <c r="G47" s="188"/>
      <c r="H47" s="188"/>
      <c r="I47" s="188"/>
      <c r="J47" s="188"/>
      <c r="K47" s="188"/>
      <c r="L47" s="188"/>
      <c r="M47" s="186">
        <v>40</v>
      </c>
    </row>
    <row r="48" s="193" customFormat="1" ht="15" customHeight="1">
      <c r="A48" s="356"/>
      <c r="B48" s="189"/>
      <c r="C48" s="188"/>
      <c r="D48" s="188"/>
      <c r="E48" s="357"/>
      <c r="F48" s="189"/>
      <c r="G48" s="188"/>
      <c r="H48" s="188"/>
      <c r="I48" s="188"/>
      <c r="J48" s="188"/>
      <c r="K48" s="188"/>
      <c r="L48" s="188"/>
      <c r="M48" s="186">
        <v>41</v>
      </c>
    </row>
    <row r="49" s="193" customFormat="1" ht="15" customHeight="1">
      <c r="A49" s="356"/>
      <c r="B49" s="189"/>
      <c r="C49" s="188"/>
      <c r="D49" s="188"/>
      <c r="E49" s="357"/>
      <c r="F49" s="189"/>
      <c r="G49" s="188"/>
      <c r="H49" s="188"/>
      <c r="I49" s="188"/>
      <c r="J49" s="188"/>
      <c r="K49" s="188"/>
      <c r="L49" s="188"/>
      <c r="M49" s="186">
        <v>42</v>
      </c>
    </row>
    <row r="50" s="193" customFormat="1" ht="15" customHeight="1">
      <c r="A50" s="356"/>
      <c r="B50" s="189"/>
      <c r="C50" s="188"/>
      <c r="D50" s="188"/>
      <c r="E50" s="357"/>
      <c r="F50" s="189"/>
      <c r="G50" s="188"/>
      <c r="H50" s="188"/>
      <c r="I50" s="188"/>
      <c r="J50" s="188"/>
      <c r="K50" s="188"/>
      <c r="L50" s="188"/>
      <c r="M50" s="186">
        <v>43</v>
      </c>
    </row>
    <row r="51" s="193" customFormat="1" ht="15" customHeight="1">
      <c r="A51" s="356"/>
      <c r="B51" s="189"/>
      <c r="C51" s="188"/>
      <c r="D51" s="188"/>
      <c r="E51" s="357"/>
      <c r="F51" s="189"/>
      <c r="G51" s="188"/>
      <c r="H51" s="188"/>
      <c r="I51" s="188"/>
      <c r="J51" s="188"/>
      <c r="K51" s="188"/>
      <c r="L51" s="188"/>
      <c r="M51" s="186">
        <v>44</v>
      </c>
    </row>
    <row r="52" s="193" customFormat="1" ht="15" customHeight="1">
      <c r="A52" s="356"/>
      <c r="B52" s="189"/>
      <c r="C52" s="188"/>
      <c r="D52" s="188"/>
      <c r="E52" s="357"/>
      <c r="F52" s="189"/>
      <c r="G52" s="188"/>
      <c r="H52" s="188"/>
      <c r="I52" s="188"/>
      <c r="J52" s="188"/>
      <c r="K52" s="188"/>
      <c r="L52" s="188"/>
      <c r="M52" s="186">
        <v>45</v>
      </c>
    </row>
    <row r="53" s="193" customFormat="1" ht="15" customHeight="1">
      <c r="A53" s="356"/>
      <c r="B53" s="189"/>
      <c r="C53" s="188"/>
      <c r="D53" s="188"/>
      <c r="E53" s="357"/>
      <c r="F53" s="189"/>
      <c r="G53" s="188"/>
      <c r="H53" s="188"/>
      <c r="I53" s="188"/>
      <c r="J53" s="188"/>
      <c r="K53" s="188"/>
      <c r="L53" s="188"/>
      <c r="M53" s="186">
        <v>46</v>
      </c>
    </row>
    <row r="54" s="193" customFormat="1" ht="15" customHeight="1">
      <c r="A54" s="356"/>
      <c r="B54" s="189"/>
      <c r="C54" s="188"/>
      <c r="D54" s="188"/>
      <c r="E54" s="357"/>
      <c r="F54" s="189"/>
      <c r="G54" s="188"/>
      <c r="H54" s="188"/>
      <c r="I54" s="188"/>
      <c r="J54" s="188"/>
      <c r="K54" s="188"/>
      <c r="L54" s="188"/>
      <c r="M54" s="186">
        <v>47</v>
      </c>
    </row>
    <row r="55" s="193" customFormat="1" ht="15" customHeight="1">
      <c r="A55" s="356"/>
      <c r="B55" s="189"/>
      <c r="C55" s="188"/>
      <c r="D55" s="188"/>
      <c r="E55" s="357"/>
      <c r="F55" s="189"/>
      <c r="G55" s="188"/>
      <c r="H55" s="188"/>
      <c r="I55" s="188"/>
      <c r="J55" s="188"/>
      <c r="K55" s="188"/>
      <c r="L55" s="188"/>
      <c r="M55" s="186">
        <v>48</v>
      </c>
    </row>
    <row r="56" s="193" customFormat="1" ht="15" customHeight="1">
      <c r="A56" s="356"/>
      <c r="B56" s="189"/>
      <c r="C56" s="188"/>
      <c r="D56" s="188"/>
      <c r="E56" s="357"/>
      <c r="F56" s="189"/>
      <c r="G56" s="188"/>
      <c r="H56" s="188"/>
      <c r="I56" s="188"/>
      <c r="J56" s="188"/>
      <c r="K56" s="188"/>
      <c r="L56" s="188"/>
      <c r="M56" s="186">
        <v>49</v>
      </c>
    </row>
    <row r="57" s="193" customFormat="1" ht="15" customHeight="1">
      <c r="A57" s="356"/>
      <c r="B57" s="189"/>
      <c r="C57" s="188"/>
      <c r="D57" s="188"/>
      <c r="E57" s="357"/>
      <c r="F57" s="189"/>
      <c r="G57" s="188"/>
      <c r="H57" s="188"/>
      <c r="I57" s="188"/>
      <c r="J57" s="188"/>
      <c r="K57" s="188"/>
      <c r="L57" s="188"/>
      <c r="M57" s="186">
        <v>50</v>
      </c>
    </row>
    <row r="58" s="193" customFormat="1" ht="15" customHeight="1">
      <c r="A58" s="356"/>
      <c r="B58" s="189"/>
      <c r="C58" s="188"/>
      <c r="D58" s="188"/>
      <c r="E58" s="357"/>
      <c r="F58" s="189"/>
      <c r="G58" s="188"/>
      <c r="H58" s="188"/>
      <c r="I58" s="188"/>
      <c r="J58" s="188"/>
      <c r="K58" s="188"/>
      <c r="L58" s="188"/>
      <c r="M58" s="186">
        <v>51</v>
      </c>
    </row>
    <row r="59" s="193" customFormat="1" ht="15" customHeight="1">
      <c r="A59" s="356"/>
      <c r="B59" s="189"/>
      <c r="C59" s="188"/>
      <c r="D59" s="188"/>
      <c r="E59" s="357"/>
      <c r="F59" s="189"/>
      <c r="G59" s="188"/>
      <c r="H59" s="188"/>
      <c r="I59" s="188"/>
      <c r="J59" s="188"/>
      <c r="K59" s="188"/>
      <c r="L59" s="188"/>
      <c r="M59" s="186">
        <v>52</v>
      </c>
    </row>
    <row r="60" s="193" customFormat="1" ht="15" customHeight="1">
      <c r="A60" s="356"/>
      <c r="B60" s="189"/>
      <c r="C60" s="188"/>
      <c r="D60" s="188"/>
      <c r="E60" s="357"/>
      <c r="F60" s="189"/>
      <c r="G60" s="188"/>
      <c r="H60" s="188"/>
      <c r="I60" s="188"/>
      <c r="J60" s="188"/>
      <c r="K60" s="188"/>
      <c r="L60" s="188"/>
      <c r="M60" s="186">
        <v>53</v>
      </c>
    </row>
    <row r="61" s="193" customFormat="1" ht="15" customHeight="1">
      <c r="A61" s="356"/>
      <c r="B61" s="189"/>
      <c r="C61" s="188"/>
      <c r="D61" s="188"/>
      <c r="E61" s="357"/>
      <c r="F61" s="189"/>
      <c r="G61" s="188"/>
      <c r="H61" s="188"/>
      <c r="I61" s="188"/>
      <c r="J61" s="188"/>
      <c r="K61" s="188"/>
      <c r="L61" s="188"/>
      <c r="M61" s="186">
        <v>54</v>
      </c>
    </row>
    <row r="62" s="193" customFormat="1" ht="15" customHeight="1">
      <c r="A62" s="356"/>
      <c r="B62" s="189"/>
      <c r="C62" s="188"/>
      <c r="D62" s="188"/>
      <c r="E62" s="357"/>
      <c r="F62" s="189"/>
      <c r="G62" s="188"/>
      <c r="H62" s="188"/>
      <c r="I62" s="188"/>
      <c r="J62" s="188"/>
      <c r="K62" s="188"/>
      <c r="L62" s="188"/>
      <c r="M62" s="186">
        <v>55</v>
      </c>
    </row>
    <row r="63" s="193" customFormat="1" ht="15" customHeight="1">
      <c r="A63" s="356"/>
      <c r="B63" s="189"/>
      <c r="C63" s="188"/>
      <c r="D63" s="188"/>
      <c r="E63" s="357"/>
      <c r="F63" s="189"/>
      <c r="G63" s="188"/>
      <c r="H63" s="188"/>
      <c r="I63" s="188"/>
      <c r="J63" s="188"/>
      <c r="K63" s="188"/>
      <c r="L63" s="188"/>
      <c r="M63" s="186">
        <v>56</v>
      </c>
    </row>
    <row r="64" s="193" customFormat="1" ht="15" customHeight="1">
      <c r="A64" s="356"/>
      <c r="B64" s="189"/>
      <c r="C64" s="188"/>
      <c r="D64" s="188"/>
      <c r="E64" s="357"/>
      <c r="F64" s="189"/>
      <c r="G64" s="188"/>
      <c r="H64" s="188"/>
      <c r="I64" s="188"/>
      <c r="J64" s="188"/>
      <c r="K64" s="188"/>
      <c r="L64" s="188"/>
      <c r="M64" s="186">
        <v>57</v>
      </c>
    </row>
    <row r="65" s="193" customFormat="1" ht="15" customHeight="1">
      <c r="A65" s="356"/>
      <c r="B65" s="189"/>
      <c r="C65" s="188"/>
      <c r="D65" s="188"/>
      <c r="E65" s="357"/>
      <c r="F65" s="189"/>
      <c r="G65" s="188"/>
      <c r="H65" s="188"/>
      <c r="I65" s="188"/>
      <c r="J65" s="188"/>
      <c r="K65" s="188"/>
      <c r="L65" s="188"/>
      <c r="M65" s="186">
        <v>58</v>
      </c>
    </row>
    <row r="66" s="193" customFormat="1" ht="15" customHeight="1">
      <c r="A66" s="356"/>
      <c r="B66" s="189"/>
      <c r="C66" s="188"/>
      <c r="D66" s="188"/>
      <c r="E66" s="357"/>
      <c r="F66" s="189"/>
      <c r="G66" s="188"/>
      <c r="H66" s="188"/>
      <c r="I66" s="188"/>
      <c r="J66" s="188"/>
      <c r="K66" s="188"/>
      <c r="L66" s="188"/>
      <c r="M66" s="186">
        <v>59</v>
      </c>
    </row>
    <row r="67" s="193" customFormat="1" ht="15" customHeight="1">
      <c r="A67" s="356"/>
      <c r="B67" s="189"/>
      <c r="C67" s="188"/>
      <c r="D67" s="188"/>
      <c r="E67" s="357"/>
      <c r="F67" s="189"/>
      <c r="G67" s="188"/>
      <c r="H67" s="188"/>
      <c r="I67" s="188"/>
      <c r="J67" s="188"/>
      <c r="K67" s="188"/>
      <c r="L67" s="188"/>
      <c r="M67" s="186">
        <v>60</v>
      </c>
    </row>
    <row r="68" s="193" customFormat="1" ht="15" customHeight="1">
      <c r="A68" s="356"/>
      <c r="B68" s="189"/>
      <c r="C68" s="188"/>
      <c r="D68" s="188"/>
      <c r="E68" s="357"/>
      <c r="F68" s="189"/>
      <c r="G68" s="188"/>
      <c r="H68" s="188"/>
      <c r="I68" s="188"/>
      <c r="J68" s="188"/>
      <c r="K68" s="188"/>
      <c r="L68" s="188"/>
      <c r="M68" s="186">
        <v>61</v>
      </c>
    </row>
    <row r="69" s="193" customFormat="1" ht="15" customHeight="1">
      <c r="A69" s="356"/>
      <c r="B69" s="189"/>
      <c r="C69" s="188"/>
      <c r="D69" s="188"/>
      <c r="E69" s="357"/>
      <c r="F69" s="189"/>
      <c r="G69" s="188"/>
      <c r="H69" s="188"/>
      <c r="I69" s="188"/>
      <c r="J69" s="188"/>
      <c r="K69" s="188"/>
      <c r="L69" s="188"/>
      <c r="M69" s="186">
        <v>62</v>
      </c>
    </row>
    <row r="70" s="193" customFormat="1" ht="15" customHeight="1">
      <c r="A70" s="356"/>
      <c r="B70" s="189"/>
      <c r="C70" s="188"/>
      <c r="D70" s="188"/>
      <c r="E70" s="357"/>
      <c r="F70" s="189"/>
      <c r="G70" s="188"/>
      <c r="H70" s="188"/>
      <c r="I70" s="188"/>
      <c r="J70" s="188"/>
      <c r="K70" s="188"/>
      <c r="L70" s="188"/>
      <c r="M70" s="186">
        <v>63</v>
      </c>
    </row>
    <row r="71" s="193" customFormat="1" ht="15" customHeight="1">
      <c r="A71" s="356"/>
      <c r="B71" s="189"/>
      <c r="C71" s="188"/>
      <c r="D71" s="188"/>
      <c r="E71" s="357"/>
      <c r="F71" s="189"/>
      <c r="G71" s="188"/>
      <c r="H71" s="188"/>
      <c r="I71" s="188"/>
      <c r="J71" s="188"/>
      <c r="K71" s="188"/>
      <c r="L71" s="188"/>
      <c r="M71" s="186">
        <v>64</v>
      </c>
    </row>
    <row r="72" s="193" customFormat="1" ht="15" customHeight="1">
      <c r="A72" s="356"/>
      <c r="B72" s="189"/>
      <c r="C72" s="188"/>
      <c r="D72" s="188"/>
      <c r="E72" s="357"/>
      <c r="F72" s="189"/>
      <c r="G72" s="188"/>
      <c r="H72" s="188"/>
      <c r="I72" s="188"/>
      <c r="J72" s="188"/>
      <c r="K72" s="188"/>
      <c r="L72" s="188"/>
      <c r="M72" s="186">
        <v>65</v>
      </c>
    </row>
    <row r="73" s="193" customFormat="1" ht="15" customHeight="1">
      <c r="A73" s="356"/>
      <c r="B73" s="189"/>
      <c r="C73" s="188"/>
      <c r="D73" s="188"/>
      <c r="E73" s="357"/>
      <c r="F73" s="189"/>
      <c r="G73" s="188"/>
      <c r="H73" s="188"/>
      <c r="I73" s="188"/>
      <c r="J73" s="188"/>
      <c r="K73" s="188"/>
      <c r="L73" s="188"/>
      <c r="M73" s="186">
        <v>66</v>
      </c>
    </row>
    <row r="74" s="193" customFormat="1" ht="15" customHeight="1">
      <c r="A74" s="356"/>
      <c r="B74" s="189"/>
      <c r="C74" s="188"/>
      <c r="D74" s="188"/>
      <c r="E74" s="357"/>
      <c r="F74" s="189"/>
      <c r="G74" s="188"/>
      <c r="H74" s="188"/>
      <c r="I74" s="188"/>
      <c r="J74" s="188"/>
      <c r="K74" s="188"/>
      <c r="L74" s="188"/>
      <c r="M74" s="186">
        <v>67</v>
      </c>
    </row>
    <row r="75" s="193" customFormat="1" ht="15" customHeight="1">
      <c r="A75" s="356"/>
      <c r="B75" s="189"/>
      <c r="C75" s="188"/>
      <c r="D75" s="188"/>
      <c r="E75" s="357"/>
      <c r="F75" s="189"/>
      <c r="G75" s="188"/>
      <c r="H75" s="188"/>
      <c r="I75" s="188"/>
      <c r="J75" s="188"/>
      <c r="K75" s="188"/>
      <c r="L75" s="188"/>
      <c r="M75" s="186">
        <v>68</v>
      </c>
    </row>
    <row r="76" s="193" customFormat="1" ht="15" customHeight="1">
      <c r="A76" s="356"/>
      <c r="B76" s="189"/>
      <c r="C76" s="188"/>
      <c r="D76" s="188"/>
      <c r="E76" s="357"/>
      <c r="F76" s="189"/>
      <c r="G76" s="188"/>
      <c r="H76" s="188"/>
      <c r="I76" s="188"/>
      <c r="J76" s="188"/>
      <c r="K76" s="188"/>
      <c r="L76" s="188"/>
      <c r="M76" s="186">
        <v>69</v>
      </c>
    </row>
    <row r="77" s="193" customFormat="1" ht="15" customHeight="1">
      <c r="A77" s="356"/>
      <c r="B77" s="189"/>
      <c r="C77" s="188"/>
      <c r="D77" s="188"/>
      <c r="E77" s="357"/>
      <c r="F77" s="189"/>
      <c r="G77" s="188"/>
      <c r="H77" s="188"/>
      <c r="I77" s="188"/>
      <c r="J77" s="188"/>
      <c r="K77" s="188"/>
      <c r="L77" s="188"/>
      <c r="M77" s="186">
        <v>70</v>
      </c>
    </row>
    <row r="78" s="193" customFormat="1" ht="15" customHeight="1">
      <c r="A78" s="356"/>
      <c r="B78" s="189"/>
      <c r="C78" s="188"/>
      <c r="D78" s="188"/>
      <c r="E78" s="357"/>
      <c r="F78" s="189"/>
      <c r="G78" s="188"/>
      <c r="H78" s="188"/>
      <c r="I78" s="188"/>
      <c r="J78" s="188"/>
      <c r="K78" s="188"/>
      <c r="L78" s="188"/>
      <c r="M78" s="186">
        <v>71</v>
      </c>
    </row>
    <row r="79" s="193" customFormat="1" ht="15" customHeight="1">
      <c r="A79" s="356"/>
      <c r="B79" s="189"/>
      <c r="C79" s="188"/>
      <c r="D79" s="188"/>
      <c r="E79" s="357"/>
      <c r="F79" s="189"/>
      <c r="G79" s="188"/>
      <c r="H79" s="188"/>
      <c r="I79" s="188"/>
      <c r="J79" s="188"/>
      <c r="K79" s="188"/>
      <c r="L79" s="188"/>
      <c r="M79" s="186">
        <v>72</v>
      </c>
    </row>
    <row r="80" s="193" customFormat="1" ht="15" customHeight="1">
      <c r="A80" s="356"/>
      <c r="B80" s="189"/>
      <c r="C80" s="188"/>
      <c r="D80" s="188"/>
      <c r="E80" s="357"/>
      <c r="F80" s="189"/>
      <c r="G80" s="188"/>
      <c r="H80" s="188"/>
      <c r="I80" s="188"/>
      <c r="J80" s="188"/>
      <c r="K80" s="188"/>
      <c r="L80" s="188"/>
      <c r="M80" s="186">
        <v>73</v>
      </c>
    </row>
    <row r="81" s="193" customFormat="1" ht="15" customHeight="1">
      <c r="A81" s="356"/>
      <c r="B81" s="189"/>
      <c r="C81" s="188"/>
      <c r="D81" s="188"/>
      <c r="E81" s="357"/>
      <c r="F81" s="189"/>
      <c r="G81" s="188"/>
      <c r="H81" s="188"/>
      <c r="I81" s="188"/>
      <c r="J81" s="188"/>
      <c r="K81" s="188"/>
      <c r="L81" s="188"/>
      <c r="M81" s="186">
        <v>74</v>
      </c>
    </row>
    <row r="82" s="193" customFormat="1" ht="15" customHeight="1">
      <c r="A82" s="356"/>
      <c r="B82" s="189"/>
      <c r="C82" s="188"/>
      <c r="D82" s="188"/>
      <c r="E82" s="357"/>
      <c r="F82" s="189"/>
      <c r="G82" s="188"/>
      <c r="H82" s="188"/>
      <c r="I82" s="188"/>
      <c r="J82" s="188"/>
      <c r="K82" s="188"/>
      <c r="L82" s="188"/>
      <c r="M82" s="186">
        <v>75</v>
      </c>
    </row>
    <row r="83" s="193" customFormat="1" ht="15" customHeight="1">
      <c r="A83" s="356"/>
      <c r="B83" s="189"/>
      <c r="C83" s="188"/>
      <c r="D83" s="188"/>
      <c r="E83" s="357"/>
      <c r="F83" s="189"/>
      <c r="G83" s="188"/>
      <c r="H83" s="188"/>
      <c r="I83" s="188"/>
      <c r="J83" s="188"/>
      <c r="K83" s="188"/>
      <c r="L83" s="188"/>
      <c r="M83" s="186">
        <v>76</v>
      </c>
    </row>
    <row r="84" s="193" customFormat="1" ht="15" customHeight="1">
      <c r="A84" s="356"/>
      <c r="B84" s="189"/>
      <c r="C84" s="188"/>
      <c r="D84" s="188"/>
      <c r="E84" s="357"/>
      <c r="F84" s="189"/>
      <c r="G84" s="188"/>
      <c r="H84" s="188"/>
      <c r="I84" s="188"/>
      <c r="J84" s="188"/>
      <c r="K84" s="188"/>
      <c r="L84" s="188"/>
      <c r="M84" s="186">
        <v>77</v>
      </c>
    </row>
    <row r="85" s="193" customFormat="1" ht="15" customHeight="1">
      <c r="A85" s="356"/>
      <c r="B85" s="189"/>
      <c r="C85" s="188"/>
      <c r="D85" s="188"/>
      <c r="E85" s="357"/>
      <c r="F85" s="189"/>
      <c r="G85" s="188"/>
      <c r="H85" s="188"/>
      <c r="I85" s="188"/>
      <c r="J85" s="188"/>
      <c r="K85" s="188"/>
      <c r="L85" s="188"/>
      <c r="M85" s="186">
        <v>78</v>
      </c>
    </row>
    <row r="86" s="193" customFormat="1" ht="15" customHeight="1">
      <c r="A86" s="356"/>
      <c r="B86" s="189"/>
      <c r="C86" s="188"/>
      <c r="D86" s="188"/>
      <c r="E86" s="357"/>
      <c r="F86" s="189"/>
      <c r="G86" s="188"/>
      <c r="H86" s="188"/>
      <c r="I86" s="188"/>
      <c r="J86" s="188"/>
      <c r="K86" s="188"/>
      <c r="L86" s="188"/>
      <c r="M86" s="186">
        <v>79</v>
      </c>
    </row>
    <row r="87" s="193" customFormat="1" ht="15" customHeight="1">
      <c r="A87" s="356"/>
      <c r="B87" s="189"/>
      <c r="C87" s="188"/>
      <c r="D87" s="188"/>
      <c r="E87" s="357"/>
      <c r="F87" s="189"/>
      <c r="G87" s="188"/>
      <c r="H87" s="188"/>
      <c r="I87" s="188"/>
      <c r="J87" s="188"/>
      <c r="K87" s="188"/>
      <c r="L87" s="188"/>
      <c r="M87" s="186">
        <v>80</v>
      </c>
    </row>
    <row r="88" s="193" customFormat="1" ht="15" customHeight="1">
      <c r="A88" s="356"/>
      <c r="B88" s="189"/>
      <c r="C88" s="188"/>
      <c r="D88" s="188"/>
      <c r="E88" s="357"/>
      <c r="F88" s="189"/>
      <c r="G88" s="188"/>
      <c r="H88" s="188"/>
      <c r="I88" s="188"/>
      <c r="J88" s="188"/>
      <c r="K88" s="188"/>
      <c r="L88" s="188"/>
      <c r="M88" s="186">
        <v>81</v>
      </c>
    </row>
    <row r="89" s="193" customFormat="1" ht="15" customHeight="1">
      <c r="A89" s="356"/>
      <c r="B89" s="189"/>
      <c r="C89" s="188"/>
      <c r="D89" s="188"/>
      <c r="E89" s="357"/>
      <c r="F89" s="189"/>
      <c r="G89" s="188"/>
      <c r="H89" s="188"/>
      <c r="I89" s="188"/>
      <c r="J89" s="188"/>
      <c r="K89" s="188"/>
      <c r="L89" s="188"/>
      <c r="M89" s="186">
        <v>82</v>
      </c>
    </row>
    <row r="90" s="193" customFormat="1" ht="15" customHeight="1">
      <c r="A90" s="356"/>
      <c r="B90" s="189"/>
      <c r="C90" s="188"/>
      <c r="D90" s="188"/>
      <c r="E90" s="357"/>
      <c r="F90" s="189"/>
      <c r="G90" s="188"/>
      <c r="H90" s="188"/>
      <c r="I90" s="188"/>
      <c r="J90" s="188"/>
      <c r="K90" s="188"/>
      <c r="L90" s="188"/>
      <c r="M90" s="186">
        <v>83</v>
      </c>
    </row>
    <row r="91" s="193" customFormat="1" ht="15" customHeight="1">
      <c r="A91" s="356"/>
      <c r="B91" s="189"/>
      <c r="C91" s="188"/>
      <c r="D91" s="188"/>
      <c r="E91" s="357"/>
      <c r="F91" s="189"/>
      <c r="G91" s="188"/>
      <c r="H91" s="188"/>
      <c r="I91" s="188"/>
      <c r="J91" s="188"/>
      <c r="K91" s="188"/>
      <c r="L91" s="188"/>
      <c r="M91" s="186">
        <v>84</v>
      </c>
    </row>
    <row r="92" s="193" customFormat="1" ht="15" customHeight="1">
      <c r="A92" s="356"/>
      <c r="B92" s="189"/>
      <c r="C92" s="188"/>
      <c r="D92" s="188"/>
      <c r="E92" s="357"/>
      <c r="F92" s="189"/>
      <c r="G92" s="188"/>
      <c r="H92" s="188"/>
      <c r="I92" s="188"/>
      <c r="J92" s="188"/>
      <c r="K92" s="188"/>
      <c r="L92" s="188"/>
      <c r="M92" s="186">
        <v>85</v>
      </c>
    </row>
    <row r="93" s="193" customFormat="1" ht="15" customHeight="1">
      <c r="A93" s="356"/>
      <c r="B93" s="189"/>
      <c r="C93" s="188"/>
      <c r="D93" s="188"/>
      <c r="E93" s="357"/>
      <c r="F93" s="189"/>
      <c r="G93" s="188"/>
      <c r="H93" s="188"/>
      <c r="I93" s="188"/>
      <c r="J93" s="188"/>
      <c r="K93" s="188"/>
      <c r="L93" s="188"/>
      <c r="M93" s="186">
        <v>86</v>
      </c>
    </row>
    <row r="94" s="193" customFormat="1" ht="15" customHeight="1">
      <c r="A94" s="356"/>
      <c r="B94" s="189"/>
      <c r="C94" s="188"/>
      <c r="D94" s="188"/>
      <c r="E94" s="357"/>
      <c r="F94" s="189"/>
      <c r="G94" s="188"/>
      <c r="H94" s="188"/>
      <c r="I94" s="188"/>
      <c r="J94" s="188"/>
      <c r="K94" s="188"/>
      <c r="L94" s="188"/>
      <c r="M94" s="186">
        <v>87</v>
      </c>
    </row>
    <row r="95" s="193" customFormat="1" ht="15" customHeight="1">
      <c r="A95" s="356"/>
      <c r="B95" s="189"/>
      <c r="C95" s="188"/>
      <c r="D95" s="188"/>
      <c r="E95" s="357"/>
      <c r="F95" s="189"/>
      <c r="G95" s="188"/>
      <c r="H95" s="188"/>
      <c r="I95" s="188"/>
      <c r="J95" s="188"/>
      <c r="K95" s="188"/>
      <c r="L95" s="188"/>
      <c r="M95" s="186">
        <v>88</v>
      </c>
    </row>
    <row r="96" s="193" customFormat="1" ht="15" customHeight="1">
      <c r="A96" s="356"/>
      <c r="B96" s="189"/>
      <c r="C96" s="188"/>
      <c r="D96" s="188"/>
      <c r="E96" s="357"/>
      <c r="F96" s="189"/>
      <c r="G96" s="188"/>
      <c r="H96" s="188"/>
      <c r="I96" s="188"/>
      <c r="J96" s="188"/>
      <c r="K96" s="188"/>
      <c r="L96" s="188"/>
      <c r="M96" s="186">
        <v>89</v>
      </c>
    </row>
    <row r="97" s="193" customFormat="1" ht="15" customHeight="1">
      <c r="A97" s="356"/>
      <c r="B97" s="189"/>
      <c r="C97" s="188"/>
      <c r="D97" s="188"/>
      <c r="E97" s="357"/>
      <c r="F97" s="189"/>
      <c r="G97" s="188"/>
      <c r="H97" s="188"/>
      <c r="I97" s="188"/>
      <c r="J97" s="188"/>
      <c r="K97" s="188"/>
      <c r="L97" s="188"/>
      <c r="M97" s="186">
        <v>90</v>
      </c>
    </row>
    <row r="98" s="193" customFormat="1" ht="15" customHeight="1">
      <c r="A98" s="356"/>
      <c r="B98" s="189"/>
      <c r="C98" s="188"/>
      <c r="D98" s="188"/>
      <c r="E98" s="357"/>
      <c r="F98" s="189"/>
      <c r="G98" s="188"/>
      <c r="H98" s="188"/>
      <c r="I98" s="188"/>
      <c r="J98" s="188"/>
      <c r="K98" s="188"/>
      <c r="L98" s="188"/>
      <c r="M98" s="186">
        <v>91</v>
      </c>
    </row>
    <row r="99" s="193" customFormat="1" ht="15" customHeight="1">
      <c r="A99" s="356"/>
      <c r="B99" s="189"/>
      <c r="C99" s="188"/>
      <c r="D99" s="188"/>
      <c r="E99" s="357"/>
      <c r="F99" s="189"/>
      <c r="G99" s="188"/>
      <c r="H99" s="188"/>
      <c r="I99" s="188"/>
      <c r="J99" s="188"/>
      <c r="K99" s="188"/>
      <c r="L99" s="188"/>
      <c r="M99" s="186">
        <v>92</v>
      </c>
    </row>
    <row r="100" s="193" customFormat="1" ht="15" customHeight="1">
      <c r="A100" s="356"/>
      <c r="B100" s="189"/>
      <c r="C100" s="188"/>
      <c r="D100" s="188"/>
      <c r="E100" s="357"/>
      <c r="F100" s="189"/>
      <c r="G100" s="188"/>
      <c r="H100" s="188"/>
      <c r="I100" s="188"/>
      <c r="J100" s="188"/>
      <c r="K100" s="188"/>
      <c r="L100" s="188"/>
      <c r="M100" s="186">
        <v>93</v>
      </c>
    </row>
    <row r="101" s="193" customFormat="1" ht="15" customHeight="1">
      <c r="A101" s="356"/>
      <c r="B101" s="189"/>
      <c r="C101" s="188"/>
      <c r="D101" s="188"/>
      <c r="E101" s="357"/>
      <c r="F101" s="189"/>
      <c r="G101" s="188"/>
      <c r="H101" s="188"/>
      <c r="I101" s="188"/>
      <c r="J101" s="188"/>
      <c r="K101" s="188"/>
      <c r="L101" s="188"/>
      <c r="M101" s="186">
        <v>94</v>
      </c>
    </row>
    <row r="102" s="193" customFormat="1" ht="15" customHeight="1">
      <c r="A102" s="356"/>
      <c r="B102" s="189"/>
      <c r="C102" s="188"/>
      <c r="D102" s="188"/>
      <c r="E102" s="357"/>
      <c r="F102" s="189"/>
      <c r="G102" s="188"/>
      <c r="H102" s="188"/>
      <c r="I102" s="188"/>
      <c r="J102" s="188"/>
      <c r="K102" s="188"/>
      <c r="L102" s="188"/>
      <c r="M102" s="186">
        <v>95</v>
      </c>
    </row>
    <row r="103" s="193" customFormat="1" ht="15" customHeight="1">
      <c r="A103" s="356"/>
      <c r="B103" s="189"/>
      <c r="C103" s="188"/>
      <c r="D103" s="188"/>
      <c r="E103" s="357"/>
      <c r="F103" s="189"/>
      <c r="G103" s="188"/>
      <c r="H103" s="188"/>
      <c r="I103" s="188"/>
      <c r="J103" s="188"/>
      <c r="K103" s="188"/>
      <c r="L103" s="188"/>
      <c r="M103" s="186">
        <v>96</v>
      </c>
    </row>
    <row r="104" s="193" customFormat="1" ht="15" customHeight="1">
      <c r="A104" s="356"/>
      <c r="B104" s="189"/>
      <c r="C104" s="188"/>
      <c r="D104" s="188"/>
      <c r="E104" s="357"/>
      <c r="F104" s="189"/>
      <c r="G104" s="188"/>
      <c r="H104" s="188"/>
      <c r="I104" s="188"/>
      <c r="J104" s="188"/>
      <c r="K104" s="188"/>
      <c r="L104" s="188"/>
      <c r="M104" s="186">
        <v>97</v>
      </c>
    </row>
    <row r="105" s="193" customFormat="1" ht="15" customHeight="1">
      <c r="A105" s="356"/>
      <c r="B105" s="189"/>
      <c r="C105" s="188"/>
      <c r="D105" s="188"/>
      <c r="E105" s="357"/>
      <c r="F105" s="189"/>
      <c r="G105" s="188"/>
      <c r="H105" s="188"/>
      <c r="I105" s="188"/>
      <c r="J105" s="188"/>
      <c r="K105" s="188"/>
      <c r="L105" s="188"/>
      <c r="M105" s="186">
        <v>98</v>
      </c>
    </row>
    <row r="106" s="193" customFormat="1" ht="14.25" customHeight="1">
      <c r="M106" s="186">
        <v>99</v>
      </c>
    </row>
    <row r="107" s="193" customFormat="1" ht="14.25" customHeight="1">
      <c r="C107" s="188"/>
      <c r="D107" s="188"/>
      <c r="E107" s="302"/>
      <c r="M107" s="186">
        <v>100</v>
      </c>
    </row>
    <row r="108" s="193" customFormat="1" ht="14.25" customHeight="1">
      <c r="M108" s="186">
        <v>101</v>
      </c>
    </row>
    <row r="109" s="193" customFormat="1" ht="14.25" customHeight="1">
      <c r="M109" s="186">
        <v>102</v>
      </c>
    </row>
    <row r="110" s="193" customFormat="1" ht="14.25" customHeight="1">
      <c r="M110" s="186">
        <v>103</v>
      </c>
    </row>
    <row r="111" s="193" customFormat="1" ht="14.25" customHeight="1">
      <c r="M111" s="186">
        <v>104</v>
      </c>
    </row>
    <row r="112" s="193" customFormat="1" ht="14.25" customHeight="1">
      <c r="M112" s="186">
        <v>105</v>
      </c>
    </row>
    <row r="113" s="193" customFormat="1" ht="14.25" customHeight="1">
      <c r="M113" s="186">
        <v>106</v>
      </c>
    </row>
    <row r="114" s="193" customFormat="1" ht="14.25" customHeight="1">
      <c r="M114" s="186">
        <v>107</v>
      </c>
    </row>
    <row r="115" s="193" customFormat="1" ht="14.25" customHeight="1">
      <c r="M115" s="186">
        <v>108</v>
      </c>
    </row>
    <row r="116" s="193" customFormat="1" ht="14.25" customHeight="1">
      <c r="M116" s="186">
        <v>109</v>
      </c>
    </row>
    <row r="117" s="193" customFormat="1" ht="14.25" customHeight="1">
      <c r="M117" s="186">
        <v>110</v>
      </c>
    </row>
    <row r="118" s="193" customFormat="1" ht="14.25" customHeight="1">
      <c r="M118" s="186">
        <v>111</v>
      </c>
    </row>
    <row r="119" s="193" customFormat="1" ht="14.25" customHeight="1">
      <c r="M119" s="186">
        <v>112</v>
      </c>
    </row>
    <row r="120" s="193" customFormat="1" ht="14.25" customHeight="1">
      <c r="M120" s="186">
        <v>113</v>
      </c>
    </row>
    <row r="121" s="193" customFormat="1" ht="14.25" customHeight="1">
      <c r="M121" s="186">
        <v>114</v>
      </c>
    </row>
    <row r="122" s="193" customFormat="1" ht="14.25" customHeight="1">
      <c r="M122" s="186">
        <v>115</v>
      </c>
    </row>
    <row r="123" s="193" customFormat="1" ht="14.25" customHeight="1">
      <c r="M123" s="186">
        <v>116</v>
      </c>
    </row>
    <row r="124" s="193" customFormat="1" ht="14.25" customHeight="1">
      <c r="M124" s="186">
        <v>117</v>
      </c>
    </row>
    <row r="125" s="193" customFormat="1" ht="14.25" customHeight="1">
      <c r="M125" s="186">
        <v>118</v>
      </c>
    </row>
    <row r="126" s="193" customFormat="1" ht="14.25" customHeight="1">
      <c r="M126" s="186">
        <v>119</v>
      </c>
    </row>
    <row r="127" s="193" customFormat="1" ht="14.25" customHeight="1">
      <c r="M127" s="186">
        <v>120</v>
      </c>
    </row>
    <row r="128" s="193" customFormat="1" ht="14.25" customHeight="1">
      <c r="M128" s="186">
        <v>121</v>
      </c>
    </row>
    <row r="129" s="193" customFormat="1" ht="14.25" customHeight="1">
      <c r="M129" s="186">
        <v>122</v>
      </c>
    </row>
    <row r="130" s="193" customFormat="1" ht="14.25" customHeight="1">
      <c r="M130" s="186">
        <v>123</v>
      </c>
    </row>
    <row r="131" s="193" customFormat="1" ht="14.25" customHeight="1">
      <c r="M131" s="186">
        <v>124</v>
      </c>
    </row>
    <row r="132" s="193" customFormat="1" ht="14.25" customHeight="1">
      <c r="M132" s="186">
        <v>125</v>
      </c>
    </row>
    <row r="133" s="193" customFormat="1" ht="14.25" customHeight="1">
      <c r="M133" s="186">
        <v>126</v>
      </c>
    </row>
    <row r="134" s="193" customFormat="1" ht="14.25" customHeight="1">
      <c r="M134" s="186">
        <v>127</v>
      </c>
    </row>
    <row r="135" s="193" customFormat="1" ht="14.25" customHeight="1">
      <c r="M135" s="186">
        <v>128</v>
      </c>
    </row>
    <row r="136" s="193" customFormat="1" ht="14.25" customHeight="1">
      <c r="M136" s="186">
        <v>129</v>
      </c>
    </row>
    <row r="137" s="193" customFormat="1" ht="14.25" customHeight="1">
      <c r="M137" s="186">
        <v>130</v>
      </c>
    </row>
    <row r="138" s="193" customFormat="1" ht="14.25" customHeight="1">
      <c r="M138" s="186">
        <v>131</v>
      </c>
    </row>
    <row r="139" s="193" customFormat="1" ht="14.25" customHeight="1">
      <c r="M139" s="186">
        <v>132</v>
      </c>
    </row>
    <row r="140" s="193" customFormat="1" ht="14.25" customHeight="1">
      <c r="M140" s="186">
        <v>133</v>
      </c>
    </row>
    <row r="141" s="193" customFormat="1" ht="14.25" customHeight="1">
      <c r="M141" s="186">
        <v>134</v>
      </c>
    </row>
    <row r="142" s="193" customFormat="1" ht="14.25" customHeight="1">
      <c r="M142" s="186">
        <v>135</v>
      </c>
    </row>
    <row r="143" s="193" customFormat="1" ht="14.25" customHeight="1">
      <c r="M143" s="186">
        <v>136</v>
      </c>
    </row>
    <row r="144" s="193" customFormat="1" ht="14.25" customHeight="1">
      <c r="M144" s="186">
        <v>137</v>
      </c>
    </row>
    <row r="145" s="193" customFormat="1" ht="14.25" customHeight="1">
      <c r="M145" s="186">
        <v>138</v>
      </c>
    </row>
    <row r="146" s="193" customFormat="1" ht="14.25" customHeight="1">
      <c r="M146" s="186">
        <v>139</v>
      </c>
    </row>
    <row r="147" s="193" customFormat="1" ht="14.25" customHeight="1">
      <c r="M147" s="186">
        <v>140</v>
      </c>
    </row>
    <row r="148" s="193" customFormat="1" ht="14.25" customHeight="1">
      <c r="M148" s="186">
        <v>141</v>
      </c>
    </row>
    <row r="149" s="193" customFormat="1" ht="14.25" customHeight="1">
      <c r="M149" s="186">
        <v>142</v>
      </c>
    </row>
    <row r="150" s="193" customFormat="1" ht="14.25" customHeight="1">
      <c r="M150" s="186">
        <v>143</v>
      </c>
    </row>
    <row r="151" s="193" customFormat="1" ht="14.25" customHeight="1">
      <c r="M151" s="186">
        <v>144</v>
      </c>
    </row>
    <row r="152" s="193" customFormat="1" ht="14.25" customHeight="1">
      <c r="M152" s="186">
        <v>145</v>
      </c>
    </row>
    <row r="153" s="193" customFormat="1" ht="14.25" customHeight="1">
      <c r="M153" s="186">
        <v>146</v>
      </c>
    </row>
    <row r="154" s="193" customFormat="1" ht="14.25" customHeight="1">
      <c r="M154" s="186">
        <v>147</v>
      </c>
    </row>
    <row r="155" s="193" customFormat="1" ht="14.25" customHeight="1">
      <c r="M155" s="186">
        <v>148</v>
      </c>
    </row>
    <row r="156" s="193" customFormat="1" ht="14.25" customHeight="1">
      <c r="M156" s="186">
        <v>149</v>
      </c>
    </row>
    <row r="157" s="193" customFormat="1" ht="14.25" customHeight="1">
      <c r="M157" s="186">
        <v>150</v>
      </c>
    </row>
    <row r="158" s="193" customFormat="1" ht="14.25" customHeight="1">
      <c r="M158" s="186">
        <v>151</v>
      </c>
    </row>
    <row r="159" s="193" customFormat="1" ht="14.25" customHeight="1">
      <c r="M159" s="186">
        <v>152</v>
      </c>
    </row>
    <row r="160" s="193" customFormat="1" ht="14.25" customHeight="1">
      <c r="M160" s="186">
        <v>153</v>
      </c>
    </row>
    <row r="161" s="193" customFormat="1" ht="14.25" customHeight="1">
      <c r="M161" s="186">
        <v>154</v>
      </c>
    </row>
    <row r="162" s="193" customFormat="1" ht="14.25" customHeight="1">
      <c r="M162" s="186">
        <v>155</v>
      </c>
    </row>
    <row r="163" s="193" customFormat="1" ht="14.25" customHeight="1">
      <c r="M163" s="186">
        <v>156</v>
      </c>
    </row>
    <row r="164" s="193" customFormat="1" ht="14.25" customHeight="1">
      <c r="M164" s="186">
        <v>157</v>
      </c>
    </row>
    <row r="165" s="193" customFormat="1" ht="14.25" customHeight="1">
      <c r="M165" s="186">
        <v>158</v>
      </c>
    </row>
    <row r="166" s="193" customFormat="1" ht="14.25" customHeight="1">
      <c r="M166" s="186">
        <v>159</v>
      </c>
    </row>
    <row r="167" s="193" customFormat="1" ht="14.25" customHeight="1">
      <c r="M167" s="186">
        <v>160</v>
      </c>
    </row>
    <row r="168" s="193" customFormat="1" ht="14.25" customHeight="1">
      <c r="M168" s="186">
        <v>161</v>
      </c>
    </row>
    <row r="169" s="193" customFormat="1" ht="14.25" customHeight="1">
      <c r="M169" s="186">
        <v>162</v>
      </c>
    </row>
    <row r="170" s="193" customFormat="1" ht="14.25" customHeight="1">
      <c r="M170" s="186">
        <v>163</v>
      </c>
    </row>
    <row r="171" s="193" customFormat="1" ht="14.25" customHeight="1">
      <c r="M171" s="186">
        <v>164</v>
      </c>
    </row>
    <row r="172" s="193" customFormat="1" ht="14.25" customHeight="1">
      <c r="M172" s="186">
        <v>165</v>
      </c>
    </row>
    <row r="173" s="193" customFormat="1" ht="14.25" customHeight="1">
      <c r="M173" s="186">
        <v>166</v>
      </c>
    </row>
    <row r="174" s="193" customFormat="1" ht="14.25" customHeight="1">
      <c r="M174" s="186">
        <v>167</v>
      </c>
    </row>
    <row r="175" s="193" customFormat="1" ht="14.25" customHeight="1">
      <c r="M175" s="186">
        <v>168</v>
      </c>
    </row>
    <row r="176" s="193" customFormat="1" ht="14.25" customHeight="1">
      <c r="M176" s="186">
        <v>169</v>
      </c>
    </row>
    <row r="177" s="193" customFormat="1" ht="14.25" customHeight="1">
      <c r="M177" s="186">
        <v>170</v>
      </c>
    </row>
    <row r="178" s="193" customFormat="1" ht="14.25" customHeight="1">
      <c r="M178" s="186">
        <v>171</v>
      </c>
    </row>
    <row r="179" s="193" customFormat="1" ht="14.25" customHeight="1">
      <c r="M179" s="186">
        <v>172</v>
      </c>
    </row>
    <row r="180" s="193" customFormat="1" ht="14.25" customHeight="1">
      <c r="M180" s="186">
        <v>173</v>
      </c>
    </row>
    <row r="181" s="193" customFormat="1" ht="14.25" customHeight="1">
      <c r="M181" s="186">
        <v>174</v>
      </c>
    </row>
    <row r="182" s="193" customFormat="1" ht="14.25" customHeight="1">
      <c r="M182" s="186">
        <v>175</v>
      </c>
    </row>
    <row r="183" s="193" customFormat="1" ht="14.25" customHeight="1">
      <c r="M183" s="186">
        <v>176</v>
      </c>
    </row>
    <row r="184" s="193" customFormat="1" ht="14.25" customHeight="1">
      <c r="M184" s="186">
        <v>177</v>
      </c>
    </row>
    <row r="185" s="193" customFormat="1" ht="14.25" customHeight="1">
      <c r="M185" s="186">
        <v>178</v>
      </c>
    </row>
    <row r="186" s="193" customFormat="1" ht="14.25" customHeight="1">
      <c r="M186" s="186">
        <v>179</v>
      </c>
    </row>
    <row r="187" s="193" customFormat="1" ht="14.25" customHeight="1">
      <c r="M187" s="186">
        <v>180</v>
      </c>
    </row>
    <row r="188" s="193" customFormat="1" ht="14.25" customHeight="1">
      <c r="M188" s="186">
        <v>181</v>
      </c>
    </row>
    <row r="189" s="193" customFormat="1" ht="14.25" customHeight="1">
      <c r="M189" s="186">
        <v>182</v>
      </c>
    </row>
    <row r="190" s="193" customFormat="1" ht="14.25" customHeight="1">
      <c r="M190" s="186">
        <v>183</v>
      </c>
    </row>
    <row r="191" s="193" customFormat="1" ht="14.25" customHeight="1">
      <c r="M191" s="186">
        <v>184</v>
      </c>
    </row>
    <row r="192" s="193" customFormat="1" ht="14.25" customHeight="1">
      <c r="M192" s="186">
        <v>185</v>
      </c>
    </row>
    <row r="193" s="193" customFormat="1" ht="14.25" customHeight="1">
      <c r="M193" s="186">
        <v>186</v>
      </c>
    </row>
    <row r="194" s="193" customFormat="1" ht="14.25" customHeight="1">
      <c r="M194" s="186">
        <v>187</v>
      </c>
    </row>
    <row r="195" s="193" customFormat="1" ht="14.25" customHeight="1">
      <c r="M195" s="186">
        <v>188</v>
      </c>
    </row>
    <row r="196" s="193" customFormat="1" ht="14.25" customHeight="1">
      <c r="M196" s="186">
        <v>189</v>
      </c>
    </row>
    <row r="197" s="193" customFormat="1" ht="14.25" customHeight="1">
      <c r="M197" s="186">
        <v>190</v>
      </c>
    </row>
    <row r="198" s="193" customFormat="1" ht="14.25" customHeight="1">
      <c r="M198" s="186">
        <v>191</v>
      </c>
    </row>
    <row r="199" s="193" customFormat="1" ht="14.25" customHeight="1">
      <c r="M199" s="186">
        <v>192</v>
      </c>
    </row>
    <row r="200" s="193" customFormat="1" ht="14.25" customHeight="1">
      <c r="M200" s="186">
        <v>193</v>
      </c>
    </row>
    <row r="201" s="193" customFormat="1" ht="14.25" customHeight="1">
      <c r="M201" s="186">
        <v>194</v>
      </c>
    </row>
    <row r="202" s="193" customFormat="1" ht="14.25" customHeight="1">
      <c r="M202" s="186">
        <v>195</v>
      </c>
    </row>
    <row r="203" s="193" customFormat="1" ht="14.25" customHeight="1">
      <c r="M203" s="186">
        <v>196</v>
      </c>
    </row>
    <row r="204" s="193" customFormat="1" ht="14.25" customHeight="1">
      <c r="M204" s="186">
        <v>197</v>
      </c>
    </row>
    <row r="205" s="193" customFormat="1" ht="14.25" customHeight="1">
      <c r="M205" s="186">
        <v>198</v>
      </c>
    </row>
    <row r="206" s="193" customFormat="1" ht="14.25" customHeight="1">
      <c r="M206" s="186">
        <v>199</v>
      </c>
    </row>
    <row r="207" s="193" customFormat="1" ht="14.25" customHeight="1">
      <c r="M207" s="186">
        <v>200</v>
      </c>
    </row>
    <row r="208" s="193" customFormat="1" ht="14.25" customHeight="1">
      <c r="M208" s="186">
        <v>201</v>
      </c>
    </row>
    <row r="209" s="193" customFormat="1" ht="14.25" customHeight="1">
      <c r="M209" s="186">
        <v>202</v>
      </c>
    </row>
    <row r="210" s="193" customFormat="1" ht="14.25" customHeight="1">
      <c r="M210" s="186">
        <v>203</v>
      </c>
    </row>
    <row r="211" s="193" customFormat="1" ht="14.25" customHeight="1">
      <c r="M211" s="186">
        <v>204</v>
      </c>
    </row>
    <row r="212" s="193" customFormat="1" ht="14.25" customHeight="1">
      <c r="M212" s="186">
        <v>205</v>
      </c>
    </row>
    <row r="213" s="193" customFormat="1" ht="14.25" customHeight="1">
      <c r="M213" s="186">
        <v>206</v>
      </c>
    </row>
    <row r="214" s="193" customFormat="1" ht="14.25" customHeight="1">
      <c r="M214" s="186">
        <v>207</v>
      </c>
    </row>
    <row r="215" s="193" customFormat="1" ht="14.25" customHeight="1">
      <c r="M215" s="186">
        <v>208</v>
      </c>
    </row>
    <row r="216" s="193" customFormat="1" ht="14.25" customHeight="1">
      <c r="M216" s="186">
        <v>209</v>
      </c>
    </row>
    <row r="217" s="193" customFormat="1" ht="14.25" customHeight="1">
      <c r="M217" s="186">
        <v>210</v>
      </c>
    </row>
    <row r="218" s="193" customFormat="1" ht="14.25" customHeight="1">
      <c r="M218" s="186">
        <v>211</v>
      </c>
    </row>
    <row r="219" s="193" customFormat="1" ht="14.25" customHeight="1">
      <c r="M219" s="186">
        <v>212</v>
      </c>
    </row>
    <row r="220" s="193" customFormat="1" ht="14.25" customHeight="1">
      <c r="M220" s="186">
        <v>213</v>
      </c>
    </row>
    <row r="221" s="193" customFormat="1" ht="14.25" customHeight="1">
      <c r="M221" s="186">
        <v>214</v>
      </c>
    </row>
    <row r="222" s="193" customFormat="1" ht="14.25" customHeight="1">
      <c r="M222" s="186">
        <v>215</v>
      </c>
    </row>
    <row r="223" s="193" customFormat="1" ht="14.25" customHeight="1">
      <c r="M223" s="186">
        <v>216</v>
      </c>
    </row>
    <row r="224" s="193" customFormat="1" ht="14.25" customHeight="1">
      <c r="M224" s="186">
        <v>217</v>
      </c>
    </row>
    <row r="225" s="193" customFormat="1" ht="14.25" customHeight="1">
      <c r="M225" s="186">
        <v>218</v>
      </c>
    </row>
    <row r="226" s="193" customFormat="1" ht="14.25" customHeight="1">
      <c r="M226" s="186">
        <v>219</v>
      </c>
    </row>
    <row r="227" s="193" customFormat="1" ht="14.25" customHeight="1">
      <c r="M227" s="186">
        <v>220</v>
      </c>
    </row>
    <row r="228" s="193" customFormat="1" ht="14.25" customHeight="1">
      <c r="M228" s="186">
        <v>221</v>
      </c>
    </row>
    <row r="229" s="193" customFormat="1" ht="14.25" customHeight="1">
      <c r="M229" s="186">
        <v>222</v>
      </c>
    </row>
    <row r="230" s="193" customFormat="1" ht="14.25" customHeight="1">
      <c r="M230" s="186">
        <v>223</v>
      </c>
    </row>
    <row r="231" s="193" customFormat="1" ht="14.25" customHeight="1">
      <c r="M231" s="186">
        <v>224</v>
      </c>
    </row>
    <row r="232" s="193" customFormat="1" ht="14.25" customHeight="1">
      <c r="M232" s="186">
        <v>225</v>
      </c>
    </row>
    <row r="233" s="193" customFormat="1" ht="14.25" customHeight="1">
      <c r="M233" s="186">
        <v>226</v>
      </c>
    </row>
    <row r="234" s="193" customFormat="1" ht="14.25" customHeight="1">
      <c r="M234" s="186">
        <v>227</v>
      </c>
    </row>
    <row r="235" s="193" customFormat="1" ht="14.25" customHeight="1">
      <c r="M235" s="186">
        <v>228</v>
      </c>
    </row>
    <row r="236" s="193" customFormat="1" ht="14.25" customHeight="1">
      <c r="M236" s="186">
        <v>229</v>
      </c>
    </row>
    <row r="237" s="193" customFormat="1" ht="14.25" customHeight="1">
      <c r="M237" s="186">
        <v>230</v>
      </c>
    </row>
    <row r="238" s="193" customFormat="1" ht="14.25" customHeight="1">
      <c r="M238" s="186">
        <v>231</v>
      </c>
    </row>
    <row r="239" s="193" customFormat="1" ht="14.25" customHeight="1">
      <c r="M239" s="186">
        <v>232</v>
      </c>
    </row>
    <row r="240" s="193" customFormat="1" ht="14.25" customHeight="1">
      <c r="M240" s="186">
        <v>233</v>
      </c>
    </row>
    <row r="241" s="193" customFormat="1" ht="14.25" customHeight="1">
      <c r="M241" s="186">
        <v>234</v>
      </c>
    </row>
    <row r="242" s="193" customFormat="1" ht="14.25" customHeight="1">
      <c r="M242" s="186">
        <v>235</v>
      </c>
    </row>
    <row r="243" s="193" customFormat="1" ht="14.25" customHeight="1">
      <c r="M243" s="186">
        <v>236</v>
      </c>
    </row>
    <row r="244" s="193" customFormat="1" ht="14.25" customHeight="1">
      <c r="M244" s="186">
        <v>237</v>
      </c>
    </row>
    <row r="245" s="193" customFormat="1" ht="14.25" customHeight="1">
      <c r="M245" s="186">
        <v>238</v>
      </c>
    </row>
    <row r="246" s="193" customFormat="1" ht="14.25" customHeight="1">
      <c r="M246" s="186">
        <v>239</v>
      </c>
    </row>
    <row r="247" s="193" customFormat="1" ht="14.25" customHeight="1">
      <c r="M247" s="186">
        <v>240</v>
      </c>
    </row>
    <row r="248" s="193" customFormat="1" ht="14.25" customHeight="1">
      <c r="M248" s="186">
        <v>241</v>
      </c>
    </row>
    <row r="249" s="193" customFormat="1" ht="14.25" customHeight="1">
      <c r="M249" s="186">
        <v>242</v>
      </c>
    </row>
    <row r="250" s="193" customFormat="1" ht="14.25" customHeight="1">
      <c r="M250" s="186">
        <v>243</v>
      </c>
    </row>
    <row r="251" s="193" customFormat="1" ht="14.25" customHeight="1">
      <c r="M251" s="186">
        <v>244</v>
      </c>
    </row>
    <row r="252" s="193" customFormat="1" ht="14.25" customHeight="1">
      <c r="M252" s="186">
        <v>245</v>
      </c>
    </row>
    <row r="253" s="193" customFormat="1" ht="14.25" customHeight="1">
      <c r="M253" s="186">
        <v>246</v>
      </c>
    </row>
    <row r="254" s="193" customFormat="1" ht="14.25" customHeight="1">
      <c r="M254" s="186">
        <v>247</v>
      </c>
    </row>
    <row r="255" s="193" customFormat="1" ht="14.25" customHeight="1">
      <c r="M255" s="186">
        <v>248</v>
      </c>
    </row>
    <row r="256" s="193" customFormat="1" ht="14.25" customHeight="1">
      <c r="M256" s="186">
        <v>249</v>
      </c>
    </row>
    <row r="257" s="193" customFormat="1" ht="14.25" customHeight="1">
      <c r="M257" s="186">
        <v>250</v>
      </c>
    </row>
    <row r="258" s="193" customFormat="1" ht="14.25" customHeight="1">
      <c r="M258" s="186">
        <v>251</v>
      </c>
    </row>
    <row r="259" s="193" customFormat="1" ht="14.25" customHeight="1">
      <c r="M259" s="186">
        <v>252</v>
      </c>
    </row>
    <row r="260" s="193" customFormat="1" ht="14.25" customHeight="1">
      <c r="M260" s="186">
        <v>253</v>
      </c>
    </row>
    <row r="261" s="193" customFormat="1" ht="14.25" customHeight="1">
      <c r="M261" s="186">
        <v>254</v>
      </c>
    </row>
    <row r="262" s="193" customFormat="1" ht="14.25" customHeight="1">
      <c r="M262" s="186">
        <v>255</v>
      </c>
    </row>
    <row r="263" s="193" customFormat="1" ht="14.25" customHeight="1">
      <c r="M263" s="186">
        <v>256</v>
      </c>
    </row>
    <row r="264" s="193" customFormat="1" ht="14.25" customHeight="1">
      <c r="M264" s="186">
        <v>257</v>
      </c>
    </row>
    <row r="265" s="193" customFormat="1" ht="14.25" customHeight="1">
      <c r="M265" s="186">
        <v>258</v>
      </c>
    </row>
    <row r="266" s="193" customFormat="1" ht="14.25" customHeight="1">
      <c r="M266" s="186">
        <v>259</v>
      </c>
    </row>
    <row r="267" s="193" customFormat="1" ht="14.25" customHeight="1">
      <c r="M267" s="186">
        <v>260</v>
      </c>
    </row>
    <row r="268" s="193" customFormat="1" ht="14.25" customHeight="1">
      <c r="M268" s="186">
        <v>261</v>
      </c>
    </row>
    <row r="269" s="193" customFormat="1" ht="14.25" customHeight="1">
      <c r="M269" s="186">
        <v>262</v>
      </c>
    </row>
    <row r="270" s="193" customFormat="1" ht="14.25" customHeight="1">
      <c r="M270" s="186">
        <v>263</v>
      </c>
    </row>
    <row r="271" s="193" customFormat="1" ht="14.25" customHeight="1">
      <c r="M271" s="186">
        <v>264</v>
      </c>
    </row>
    <row r="272" s="193" customFormat="1" ht="14.25" customHeight="1">
      <c r="M272" s="186">
        <v>265</v>
      </c>
    </row>
    <row r="273" s="193" customFormat="1" ht="14.25" customHeight="1">
      <c r="M273" s="186">
        <v>266</v>
      </c>
    </row>
    <row r="274" s="193" customFormat="1" ht="14.25" customHeight="1">
      <c r="M274" s="186">
        <v>267</v>
      </c>
    </row>
    <row r="275" s="193" customFormat="1" ht="14.25" customHeight="1">
      <c r="M275" s="186">
        <v>268</v>
      </c>
    </row>
    <row r="276" s="193" customFormat="1" ht="14.25" customHeight="1">
      <c r="M276" s="186">
        <v>269</v>
      </c>
    </row>
    <row r="277" s="193" customFormat="1" ht="14.25" customHeight="1">
      <c r="M277" s="186">
        <v>270</v>
      </c>
    </row>
    <row r="278" s="193" customFormat="1" ht="14.25" customHeight="1">
      <c r="M278" s="186">
        <v>271</v>
      </c>
    </row>
    <row r="279" s="193" customFormat="1" ht="14.25" customHeight="1">
      <c r="M279" s="186">
        <v>272</v>
      </c>
    </row>
    <row r="280" s="193" customFormat="1" ht="14.25" customHeight="1">
      <c r="M280" s="186">
        <v>273</v>
      </c>
    </row>
    <row r="281" s="193" customFormat="1" ht="14.25" customHeight="1">
      <c r="M281" s="186">
        <v>274</v>
      </c>
    </row>
    <row r="282" s="193" customFormat="1" ht="14.25" customHeight="1">
      <c r="M282" s="186">
        <v>275</v>
      </c>
    </row>
    <row r="283" s="193" customFormat="1" ht="14.25" customHeight="1">
      <c r="M283" s="186">
        <v>276</v>
      </c>
    </row>
    <row r="284" s="193" customFormat="1" ht="14.25" customHeight="1">
      <c r="M284" s="186">
        <v>277</v>
      </c>
    </row>
    <row r="285" s="193" customFormat="1" ht="14.25" customHeight="1">
      <c r="M285" s="186">
        <v>278</v>
      </c>
    </row>
    <row r="286" s="193" customFormat="1" ht="14.25" customHeight="1">
      <c r="M286" s="186">
        <v>279</v>
      </c>
    </row>
    <row r="287" s="193" customFormat="1" ht="14.25" customHeight="1">
      <c r="M287" s="186">
        <v>280</v>
      </c>
    </row>
    <row r="288" s="193" customFormat="1" ht="14.25" customHeight="1">
      <c r="M288" s="186">
        <v>281</v>
      </c>
    </row>
    <row r="289" s="193" customFormat="1" ht="14.25" customHeight="1">
      <c r="M289" s="186">
        <v>282</v>
      </c>
    </row>
    <row r="290" s="193" customFormat="1" ht="14.25" customHeight="1">
      <c r="M290" s="186">
        <v>283</v>
      </c>
    </row>
    <row r="291" s="193" customFormat="1" ht="14.25" customHeight="1">
      <c r="M291" s="186">
        <v>284</v>
      </c>
    </row>
    <row r="292" s="193" customFormat="1" ht="14.25" customHeight="1">
      <c r="M292" s="186">
        <v>285</v>
      </c>
    </row>
    <row r="293" s="193" customFormat="1" ht="14.25" customHeight="1">
      <c r="M293" s="186">
        <v>286</v>
      </c>
    </row>
    <row r="294" s="193" customFormat="1" ht="14.25" customHeight="1">
      <c r="M294" s="186">
        <v>287</v>
      </c>
    </row>
    <row r="295" s="193" customFormat="1" ht="14.25" customHeight="1">
      <c r="M295" s="186">
        <v>288</v>
      </c>
    </row>
    <row r="296" s="193" customFormat="1" ht="14.25" customHeight="1">
      <c r="M296" s="186">
        <v>289</v>
      </c>
    </row>
    <row r="297" s="193" customFormat="1" ht="14.25" customHeight="1">
      <c r="M297" s="186">
        <v>290</v>
      </c>
    </row>
    <row r="298" s="193" customFormat="1" ht="14.25" customHeight="1">
      <c r="M298" s="186">
        <v>291</v>
      </c>
    </row>
    <row r="299" s="193" customFormat="1" ht="14.25" customHeight="1">
      <c r="M299" s="186">
        <v>292</v>
      </c>
    </row>
    <row r="300" s="193" customFormat="1" ht="14.25" customHeight="1">
      <c r="M300" s="186">
        <v>293</v>
      </c>
    </row>
    <row r="301" s="193" customFormat="1" ht="14.25" customHeight="1">
      <c r="M301" s="186">
        <v>294</v>
      </c>
    </row>
    <row r="302" s="193" customFormat="1" ht="14.25" customHeight="1">
      <c r="M302" s="186">
        <v>295</v>
      </c>
    </row>
    <row r="303" s="193" customFormat="1" ht="14.25" customHeight="1">
      <c r="M303" s="186">
        <v>296</v>
      </c>
    </row>
    <row r="304" s="193" customFormat="1" ht="14.25" customHeight="1">
      <c r="M304" s="186">
        <v>297</v>
      </c>
    </row>
    <row r="305" s="193" customFormat="1" ht="14.25" customHeight="1">
      <c r="M305" s="186">
        <v>298</v>
      </c>
    </row>
    <row r="306" s="193" customFormat="1" ht="14.25" customHeight="1">
      <c r="M306" s="186">
        <v>299</v>
      </c>
    </row>
    <row r="307" s="193" customFormat="1" ht="14.25" customHeight="1">
      <c r="M307" s="186">
        <v>300</v>
      </c>
    </row>
    <row r="308" s="193" customFormat="1" ht="14.25" customHeight="1">
      <c r="M308" s="186">
        <v>301</v>
      </c>
    </row>
    <row r="309" s="193" customFormat="1" ht="14.25" customHeight="1">
      <c r="M309" s="186">
        <v>302</v>
      </c>
    </row>
    <row r="310" s="193" customFormat="1" ht="14.25" customHeight="1">
      <c r="M310" s="186">
        <v>303</v>
      </c>
    </row>
    <row r="311" s="193" customFormat="1" ht="14.25" customHeight="1">
      <c r="M311" s="186">
        <v>304</v>
      </c>
    </row>
    <row r="312" s="193" customFormat="1" ht="14.25" customHeight="1">
      <c r="M312" s="186">
        <v>305</v>
      </c>
    </row>
    <row r="313" s="193" customFormat="1" ht="14.25" customHeight="1">
      <c r="M313" s="186">
        <v>306</v>
      </c>
    </row>
    <row r="314" s="193" customFormat="1" ht="14.25" customHeight="1">
      <c r="M314" s="186">
        <v>307</v>
      </c>
    </row>
    <row r="315" s="193" customFormat="1" ht="14.25" customHeight="1">
      <c r="M315" s="186">
        <v>308</v>
      </c>
    </row>
    <row r="316" s="193" customFormat="1" ht="14.25" customHeight="1">
      <c r="M316" s="186">
        <v>309</v>
      </c>
    </row>
    <row r="317" s="193" customFormat="1" ht="14.25" customHeight="1">
      <c r="M317" s="186">
        <v>310</v>
      </c>
    </row>
    <row r="318" s="193" customFormat="1" ht="14.25" customHeight="1">
      <c r="M318" s="186">
        <v>311</v>
      </c>
    </row>
    <row r="319" s="193" customFormat="1" ht="14.25" customHeight="1">
      <c r="M319" s="186">
        <v>312</v>
      </c>
    </row>
    <row r="320" s="193" customFormat="1" ht="14.25" customHeight="1">
      <c r="M320" s="186">
        <v>313</v>
      </c>
    </row>
    <row r="321" s="193" customFormat="1" ht="14.25" customHeight="1">
      <c r="M321" s="186">
        <v>314</v>
      </c>
    </row>
    <row r="322" s="193" customFormat="1" ht="14.25" customHeight="1">
      <c r="M322" s="186">
        <v>315</v>
      </c>
    </row>
    <row r="323" s="193" customFormat="1" ht="14.25" customHeight="1">
      <c r="M323" s="186">
        <v>316</v>
      </c>
    </row>
    <row r="324" s="193" customFormat="1" ht="14.25" customHeight="1">
      <c r="M324" s="186">
        <v>317</v>
      </c>
    </row>
    <row r="325" s="193" customFormat="1" ht="14.25" customHeight="1">
      <c r="M325" s="186">
        <v>318</v>
      </c>
    </row>
    <row r="326" s="193" customFormat="1" ht="14.25" customHeight="1">
      <c r="M326" s="186">
        <v>319</v>
      </c>
    </row>
    <row r="327" s="193" customFormat="1" ht="14.25" customHeight="1">
      <c r="M327" s="186">
        <v>320</v>
      </c>
    </row>
    <row r="328" s="193" customFormat="1" ht="14.25" customHeight="1">
      <c r="M328" s="186">
        <v>321</v>
      </c>
    </row>
    <row r="329" s="193" customFormat="1" ht="14.25" customHeight="1">
      <c r="M329" s="186">
        <v>322</v>
      </c>
    </row>
    <row r="330" s="193" customFormat="1" ht="14.25" customHeight="1">
      <c r="M330" s="186">
        <v>323</v>
      </c>
    </row>
    <row r="331" s="193" customFormat="1" ht="14.25" customHeight="1">
      <c r="M331" s="186">
        <v>324</v>
      </c>
    </row>
    <row r="332" s="193" customFormat="1" ht="14.25" customHeight="1">
      <c r="M332" s="186">
        <v>325</v>
      </c>
    </row>
    <row r="333" s="193" customFormat="1" ht="14.25" customHeight="1">
      <c r="M333" s="186">
        <v>326</v>
      </c>
    </row>
    <row r="334" s="193" customFormat="1" ht="14.25" customHeight="1">
      <c r="M334" s="186">
        <v>327</v>
      </c>
    </row>
    <row r="335" s="193" customFormat="1" ht="14.25" customHeight="1">
      <c r="M335" s="186">
        <v>328</v>
      </c>
    </row>
    <row r="336" s="193" customFormat="1" ht="14.25" customHeight="1">
      <c r="M336" s="186">
        <v>329</v>
      </c>
    </row>
    <row r="337" s="193" customFormat="1" ht="14.25" customHeight="1">
      <c r="M337" s="186">
        <v>330</v>
      </c>
    </row>
    <row r="338" s="193" customFormat="1" ht="14.25" customHeight="1">
      <c r="M338" s="186">
        <v>331</v>
      </c>
    </row>
    <row r="339" s="193" customFormat="1" ht="14.25" customHeight="1">
      <c r="M339" s="186">
        <v>332</v>
      </c>
    </row>
    <row r="340" s="193" customFormat="1" ht="14.25" customHeight="1">
      <c r="M340" s="186">
        <v>333</v>
      </c>
    </row>
    <row r="341" s="193" customFormat="1" ht="14.25" customHeight="1">
      <c r="M341" s="186">
        <v>334</v>
      </c>
    </row>
    <row r="342" s="193" customFormat="1" ht="14.25" customHeight="1">
      <c r="M342" s="186">
        <v>335</v>
      </c>
    </row>
    <row r="343" s="193" customFormat="1" ht="14.25" customHeight="1">
      <c r="M343" s="186">
        <v>336</v>
      </c>
    </row>
    <row r="344" s="193" customFormat="1" ht="14.25" customHeight="1">
      <c r="M344" s="186">
        <v>337</v>
      </c>
    </row>
    <row r="345" s="193" customFormat="1" ht="14.25" customHeight="1">
      <c r="M345" s="186">
        <v>338</v>
      </c>
    </row>
    <row r="346" s="193" customFormat="1" ht="14.25" customHeight="1">
      <c r="M346" s="186">
        <v>339</v>
      </c>
    </row>
    <row r="347" s="193" customFormat="1" ht="14.25" customHeight="1">
      <c r="M347" s="186">
        <v>340</v>
      </c>
    </row>
    <row r="348" s="193" customFormat="1" ht="14.25" customHeight="1">
      <c r="M348" s="186">
        <v>341</v>
      </c>
    </row>
    <row r="349" s="193" customFormat="1" ht="14.25" customHeight="1">
      <c r="M349" s="186">
        <v>342</v>
      </c>
    </row>
    <row r="350" s="193" customFormat="1" ht="14.25" customHeight="1">
      <c r="M350" s="186">
        <v>343</v>
      </c>
    </row>
    <row r="351" s="193" customFormat="1" ht="14.25" customHeight="1">
      <c r="M351" s="186">
        <v>344</v>
      </c>
    </row>
    <row r="352" s="193" customFormat="1" ht="14.25" customHeight="1">
      <c r="M352" s="186">
        <v>345</v>
      </c>
    </row>
    <row r="353" s="193" customFormat="1" ht="14.25" customHeight="1">
      <c r="M353" s="186">
        <v>346</v>
      </c>
    </row>
    <row r="354" s="193" customFormat="1" ht="14.25" customHeight="1">
      <c r="M354" s="186">
        <v>347</v>
      </c>
    </row>
    <row r="355" s="193" customFormat="1" ht="14.25" customHeight="1">
      <c r="M355" s="186">
        <v>348</v>
      </c>
    </row>
    <row r="356" s="193" customFormat="1" ht="14.25" customHeight="1">
      <c r="M356" s="186">
        <v>349</v>
      </c>
    </row>
    <row r="357" s="193" customFormat="1" ht="14.25" customHeight="1">
      <c r="M357" s="186">
        <v>350</v>
      </c>
    </row>
    <row r="358" s="193" customFormat="1" ht="14.25" customHeight="1">
      <c r="M358" s="186">
        <v>351</v>
      </c>
    </row>
    <row r="359" s="193" customFormat="1" ht="14.25" customHeight="1">
      <c r="M359" s="186">
        <v>352</v>
      </c>
    </row>
    <row r="360" s="193" customFormat="1" ht="14.25" customHeight="1">
      <c r="M360" s="186">
        <v>353</v>
      </c>
    </row>
    <row r="361" s="193" customFormat="1" ht="14.25" customHeight="1">
      <c r="M361" s="186">
        <v>354</v>
      </c>
    </row>
    <row r="362" s="193" customFormat="1" ht="14.25" customHeight="1">
      <c r="M362" s="186">
        <v>355</v>
      </c>
    </row>
    <row r="363" s="193" customFormat="1" ht="14.25" customHeight="1">
      <c r="M363" s="186">
        <v>356</v>
      </c>
    </row>
    <row r="364" s="193" customFormat="1" ht="14.25" customHeight="1">
      <c r="M364" s="186">
        <v>357</v>
      </c>
    </row>
    <row r="365" s="193" customFormat="1" ht="14.25" customHeight="1">
      <c r="M365" s="186">
        <v>358</v>
      </c>
    </row>
    <row r="366" s="193" customFormat="1" ht="14.25" customHeight="1">
      <c r="M366" s="186">
        <v>359</v>
      </c>
    </row>
    <row r="367" s="193" customFormat="1" ht="14.25" customHeight="1">
      <c r="M367" s="186">
        <v>360</v>
      </c>
    </row>
    <row r="368" s="193" customFormat="1" ht="14.25" customHeight="1">
      <c r="M368" s="186">
        <v>361</v>
      </c>
    </row>
    <row r="369" s="193" customFormat="1" ht="14.25" customHeight="1">
      <c r="M369" s="186">
        <v>362</v>
      </c>
    </row>
    <row r="370" s="193" customFormat="1" ht="14.25" customHeight="1">
      <c r="M370" s="186">
        <v>363</v>
      </c>
    </row>
    <row r="371" s="193" customFormat="1" ht="14.25" customHeight="1">
      <c r="M371" s="186">
        <v>364</v>
      </c>
    </row>
    <row r="372" s="193" customFormat="1" ht="14.25" customHeight="1">
      <c r="M372" s="186">
        <v>365</v>
      </c>
    </row>
    <row r="373" s="193" customFormat="1" ht="14.25" customHeight="1">
      <c r="M373" s="186">
        <v>366</v>
      </c>
    </row>
    <row r="374" s="193" customFormat="1" ht="14.25" customHeight="1">
      <c r="M374" s="186">
        <v>367</v>
      </c>
    </row>
    <row r="375" s="193" customFormat="1" ht="14.25" customHeight="1">
      <c r="M375" s="186">
        <v>368</v>
      </c>
    </row>
    <row r="376" s="193" customFormat="1" ht="14.25" customHeight="1">
      <c r="M376" s="186">
        <v>369</v>
      </c>
    </row>
    <row r="377" s="193" customFormat="1" ht="14.25" customHeight="1">
      <c r="M377" s="186">
        <v>370</v>
      </c>
    </row>
    <row r="378" s="193" customFormat="1" ht="14.25" customHeight="1">
      <c r="M378" s="186">
        <v>371</v>
      </c>
    </row>
    <row r="379" s="193" customFormat="1" ht="14.25" customHeight="1">
      <c r="M379" s="186">
        <v>372</v>
      </c>
    </row>
    <row r="380" s="193" customFormat="1" ht="14.25" customHeight="1">
      <c r="M380" s="186">
        <v>373</v>
      </c>
    </row>
    <row r="381" s="193" customFormat="1" ht="14.25" customHeight="1">
      <c r="M381" s="186">
        <v>374</v>
      </c>
    </row>
    <row r="382" s="193" customFormat="1" ht="14.25" customHeight="1">
      <c r="M382" s="186">
        <v>375</v>
      </c>
    </row>
    <row r="383" s="193" customFormat="1" ht="14.25" customHeight="1">
      <c r="M383" s="186">
        <v>376</v>
      </c>
    </row>
    <row r="384" s="193" customFormat="1" ht="14.25" customHeight="1">
      <c r="M384" s="186">
        <v>377</v>
      </c>
    </row>
    <row r="385" s="193" customFormat="1" ht="14.25" customHeight="1">
      <c r="M385" s="186">
        <v>378</v>
      </c>
    </row>
    <row r="386" s="193" customFormat="1" ht="14.25" customHeight="1">
      <c r="M386" s="186">
        <v>379</v>
      </c>
    </row>
    <row r="387" s="193" customFormat="1" ht="14.25" customHeight="1">
      <c r="M387" s="186">
        <v>380</v>
      </c>
    </row>
    <row r="388" s="193" customFormat="1" ht="14.25" customHeight="1">
      <c r="M388" s="186">
        <v>381</v>
      </c>
    </row>
    <row r="389" s="193" customFormat="1" ht="14.25" customHeight="1">
      <c r="M389" s="186">
        <v>382</v>
      </c>
    </row>
    <row r="390" s="193" customFormat="1" ht="14.25" customHeight="1">
      <c r="M390" s="186">
        <v>383</v>
      </c>
    </row>
    <row r="391" s="193" customFormat="1" ht="14.25" customHeight="1">
      <c r="M391" s="186">
        <v>384</v>
      </c>
    </row>
    <row r="392" s="193" customFormat="1" ht="14.25" customHeight="1">
      <c r="M392" s="186">
        <v>385</v>
      </c>
    </row>
    <row r="393" s="193" customFormat="1" ht="14.25" customHeight="1">
      <c r="M393" s="186">
        <v>386</v>
      </c>
    </row>
    <row r="394" s="193" customFormat="1" ht="14.25" customHeight="1">
      <c r="M394" s="186">
        <v>387</v>
      </c>
    </row>
    <row r="395" s="193" customFormat="1" ht="14.25" customHeight="1">
      <c r="M395" s="186">
        <v>388</v>
      </c>
    </row>
    <row r="396" s="193" customFormat="1" ht="14.25" customHeight="1">
      <c r="M396" s="186">
        <v>389</v>
      </c>
    </row>
    <row r="397" s="193" customFormat="1" ht="14.25" customHeight="1">
      <c r="M397" s="186">
        <v>390</v>
      </c>
    </row>
    <row r="398" s="193" customFormat="1" ht="14.25" customHeight="1">
      <c r="M398" s="186">
        <v>391</v>
      </c>
    </row>
    <row r="399" s="193" customFormat="1" ht="14.25" customHeight="1">
      <c r="M399" s="186">
        <v>392</v>
      </c>
    </row>
    <row r="400" s="193" customFormat="1" ht="14.25" customHeight="1">
      <c r="M400" s="186">
        <v>393</v>
      </c>
    </row>
    <row r="401" s="193" customFormat="1" ht="14.25" customHeight="1">
      <c r="M401" s="186">
        <v>394</v>
      </c>
    </row>
    <row r="402" s="193" customFormat="1" ht="14.25" customHeight="1">
      <c r="M402" s="186">
        <v>395</v>
      </c>
    </row>
    <row r="403" s="193" customFormat="1" ht="14.25" customHeight="1">
      <c r="M403" s="186">
        <v>396</v>
      </c>
    </row>
    <row r="404" s="193" customFormat="1" ht="14.25" customHeight="1">
      <c r="M404" s="186">
        <v>397</v>
      </c>
    </row>
    <row r="405" s="193" customFormat="1" ht="14.25" customHeight="1">
      <c r="M405" s="186">
        <v>398</v>
      </c>
    </row>
    <row r="406" s="193" customFormat="1" ht="14.25" customHeight="1">
      <c r="M406" s="186">
        <v>399</v>
      </c>
    </row>
    <row r="407" s="193" customFormat="1" ht="14.25" customHeight="1">
      <c r="M407" s="186">
        <v>400</v>
      </c>
    </row>
    <row r="408" s="193" customFormat="1" ht="14.25" customHeight="1">
      <c r="M408" s="186">
        <v>401</v>
      </c>
    </row>
    <row r="409" s="193" customFormat="1" ht="14.25" customHeight="1">
      <c r="M409" s="186">
        <v>402</v>
      </c>
    </row>
    <row r="410" s="193" customFormat="1" ht="14.25" customHeight="1">
      <c r="M410" s="186">
        <v>403</v>
      </c>
    </row>
    <row r="411" s="193" customFormat="1" ht="14.25" customHeight="1">
      <c r="M411" s="186">
        <v>404</v>
      </c>
    </row>
    <row r="412" s="193" customFormat="1" ht="14.25" customHeight="1">
      <c r="M412" s="186">
        <v>405</v>
      </c>
    </row>
    <row r="413" s="193" customFormat="1" ht="14.25" customHeight="1">
      <c r="M413" s="186">
        <v>406</v>
      </c>
    </row>
    <row r="414" s="193" customFormat="1" ht="14.25" customHeight="1">
      <c r="M414" s="186">
        <v>407</v>
      </c>
    </row>
    <row r="415" s="193" customFormat="1" ht="14.25" customHeight="1">
      <c r="M415" s="186">
        <v>408</v>
      </c>
    </row>
    <row r="416" s="193" customFormat="1" ht="14.25" customHeight="1">
      <c r="M416" s="186">
        <v>409</v>
      </c>
    </row>
    <row r="417" s="193" customFormat="1" ht="14.25" customHeight="1">
      <c r="M417" s="186">
        <v>410</v>
      </c>
    </row>
    <row r="418" s="193" customFormat="1" ht="14.25" customHeight="1">
      <c r="M418" s="186">
        <v>411</v>
      </c>
    </row>
    <row r="419" s="193" customFormat="1" ht="14.25" customHeight="1">
      <c r="M419" s="186">
        <v>412</v>
      </c>
    </row>
    <row r="420" s="193" customFormat="1" ht="14.25" customHeight="1">
      <c r="M420" s="186">
        <v>413</v>
      </c>
    </row>
    <row r="421" s="193" customFormat="1" ht="14.25" customHeight="1">
      <c r="M421" s="186">
        <v>414</v>
      </c>
    </row>
    <row r="422" s="193" customFormat="1" ht="14.25" customHeight="1">
      <c r="M422" s="186">
        <v>415</v>
      </c>
    </row>
    <row r="423" s="193" customFormat="1" ht="14.25" customHeight="1">
      <c r="M423" s="186">
        <v>416</v>
      </c>
    </row>
    <row r="424" s="193" customFormat="1" ht="14.25" customHeight="1">
      <c r="M424" s="186">
        <v>417</v>
      </c>
    </row>
    <row r="425" s="193" customFormat="1" ht="14.25" customHeight="1">
      <c r="M425" s="186">
        <v>418</v>
      </c>
    </row>
    <row r="426" s="193" customFormat="1" ht="14.25" customHeight="1">
      <c r="M426" s="186">
        <v>419</v>
      </c>
    </row>
    <row r="427" s="193" customFormat="1" ht="14.25" customHeight="1">
      <c r="M427" s="186">
        <v>420</v>
      </c>
    </row>
    <row r="428" s="193" customFormat="1" ht="14.25" customHeight="1">
      <c r="M428" s="186">
        <v>421</v>
      </c>
    </row>
    <row r="429" s="193" customFormat="1" ht="14.25" customHeight="1">
      <c r="M429" s="186">
        <v>422</v>
      </c>
    </row>
    <row r="430" s="193" customFormat="1" ht="14.25" customHeight="1">
      <c r="M430" s="186">
        <v>423</v>
      </c>
    </row>
    <row r="431" s="193" customFormat="1" ht="14.25" customHeight="1">
      <c r="M431" s="186">
        <v>424</v>
      </c>
    </row>
    <row r="432" s="193" customFormat="1" ht="14.25" customHeight="1">
      <c r="M432" s="186">
        <v>425</v>
      </c>
    </row>
    <row r="433" s="193" customFormat="1" ht="14.25" customHeight="1">
      <c r="M433" s="186">
        <v>426</v>
      </c>
    </row>
    <row r="434" s="193" customFormat="1" ht="14.25" customHeight="1">
      <c r="M434" s="186">
        <v>427</v>
      </c>
    </row>
    <row r="435" s="193" customFormat="1" ht="14.25" customHeight="1">
      <c r="M435" s="186">
        <v>428</v>
      </c>
    </row>
    <row r="436" s="193" customFormat="1" ht="14.25" customHeight="1">
      <c r="M436" s="186">
        <v>429</v>
      </c>
    </row>
    <row r="437" s="193" customFormat="1" ht="14.25" customHeight="1">
      <c r="M437" s="186">
        <v>430</v>
      </c>
    </row>
    <row r="438" s="193" customFormat="1" ht="14.25" customHeight="1">
      <c r="M438" s="186">
        <v>431</v>
      </c>
    </row>
    <row r="439" s="193" customFormat="1" ht="14.25" customHeight="1">
      <c r="M439" s="186">
        <v>432</v>
      </c>
    </row>
    <row r="440" s="193" customFormat="1" ht="14.25" customHeight="1">
      <c r="M440" s="186">
        <v>433</v>
      </c>
    </row>
    <row r="441" s="193" customFormat="1" ht="14.25" customHeight="1">
      <c r="M441" s="186">
        <v>434</v>
      </c>
    </row>
    <row r="442" s="193" customFormat="1" ht="14.25" customHeight="1">
      <c r="M442" s="186">
        <v>435</v>
      </c>
    </row>
    <row r="443" s="193" customFormat="1" ht="14.25" customHeight="1">
      <c r="M443" s="186">
        <v>436</v>
      </c>
    </row>
    <row r="444" s="193" customFormat="1" ht="14.25" customHeight="1">
      <c r="M444" s="186">
        <v>437</v>
      </c>
    </row>
    <row r="445" s="193" customFormat="1" ht="14.25" customHeight="1">
      <c r="M445" s="186">
        <v>438</v>
      </c>
    </row>
    <row r="446" s="193" customFormat="1" ht="14.25" customHeight="1">
      <c r="M446" s="186">
        <v>439</v>
      </c>
    </row>
    <row r="447" s="193" customFormat="1" ht="14.25" customHeight="1">
      <c r="M447" s="186">
        <v>440</v>
      </c>
    </row>
    <row r="448" s="193" customFormat="1" ht="14.25" customHeight="1">
      <c r="M448" s="186">
        <v>441</v>
      </c>
    </row>
    <row r="449" s="193" customFormat="1" ht="14.25" customHeight="1">
      <c r="M449" s="186">
        <v>442</v>
      </c>
    </row>
    <row r="450" s="193" customFormat="1" ht="14.25" customHeight="1">
      <c r="M450" s="186">
        <v>443</v>
      </c>
    </row>
    <row r="451" s="193" customFormat="1" ht="14.25" customHeight="1">
      <c r="M451" s="186">
        <v>444</v>
      </c>
    </row>
    <row r="452" s="193" customFormat="1" ht="14.25" customHeight="1">
      <c r="M452" s="186">
        <v>445</v>
      </c>
    </row>
    <row r="453" s="193" customFormat="1" ht="14.25" customHeight="1">
      <c r="M453" s="186">
        <v>446</v>
      </c>
    </row>
    <row r="454" s="193" customFormat="1" ht="14.25" customHeight="1">
      <c r="M454" s="186">
        <v>447</v>
      </c>
    </row>
    <row r="455" s="193" customFormat="1" ht="14.25" customHeight="1">
      <c r="M455" s="186">
        <v>448</v>
      </c>
    </row>
    <row r="456" s="193" customFormat="1" ht="14.25" customHeight="1">
      <c r="M456" s="186">
        <v>449</v>
      </c>
    </row>
    <row r="457" s="193" customFormat="1" ht="14.25" customHeight="1">
      <c r="M457" s="186">
        <v>450</v>
      </c>
    </row>
    <row r="458" s="193" customFormat="1" ht="14.25" customHeight="1">
      <c r="M458" s="186">
        <v>451</v>
      </c>
    </row>
    <row r="459" s="193" customFormat="1" ht="14.25" customHeight="1">
      <c r="M459" s="186">
        <v>452</v>
      </c>
    </row>
    <row r="460" s="193" customFormat="1" ht="14.25" customHeight="1">
      <c r="M460" s="186">
        <v>453</v>
      </c>
    </row>
    <row r="461" s="193" customFormat="1" ht="14.25" customHeight="1">
      <c r="M461" s="186">
        <v>454</v>
      </c>
    </row>
    <row r="462" s="193" customFormat="1" ht="14.25" customHeight="1">
      <c r="M462" s="186">
        <v>455</v>
      </c>
    </row>
    <row r="463" s="193" customFormat="1" ht="14.25" customHeight="1">
      <c r="M463" s="186">
        <v>456</v>
      </c>
    </row>
    <row r="464" s="193" customFormat="1" ht="14.25" customHeight="1">
      <c r="M464" s="186">
        <v>457</v>
      </c>
    </row>
    <row r="465" s="193" customFormat="1" ht="14.25" customHeight="1">
      <c r="M465" s="186">
        <v>458</v>
      </c>
    </row>
    <row r="466" s="193" customFormat="1" ht="14.25" customHeight="1">
      <c r="M466" s="186">
        <v>459</v>
      </c>
    </row>
    <row r="467" s="193" customFormat="1" ht="14.25" customHeight="1">
      <c r="M467" s="186">
        <v>460</v>
      </c>
    </row>
    <row r="468" s="193" customFormat="1" ht="14.25" customHeight="1">
      <c r="M468" s="186">
        <v>461</v>
      </c>
    </row>
    <row r="469" s="193" customFormat="1" ht="14.25" customHeight="1">
      <c r="M469" s="186">
        <v>462</v>
      </c>
    </row>
    <row r="470" s="193" customFormat="1" ht="14.25" customHeight="1">
      <c r="M470" s="186">
        <v>463</v>
      </c>
    </row>
    <row r="471" s="193" customFormat="1" ht="14.25" customHeight="1">
      <c r="M471" s="186">
        <v>464</v>
      </c>
    </row>
    <row r="472" s="193" customFormat="1" ht="14.25" customHeight="1">
      <c r="M472" s="186">
        <v>465</v>
      </c>
    </row>
    <row r="473" s="193" customFormat="1" ht="14.25" customHeight="1">
      <c r="M473" s="186">
        <v>466</v>
      </c>
    </row>
    <row r="474" s="193" customFormat="1" ht="14.25" customHeight="1">
      <c r="M474" s="186">
        <v>467</v>
      </c>
    </row>
    <row r="475" s="193" customFormat="1" ht="14.25" customHeight="1">
      <c r="M475" s="186">
        <v>468</v>
      </c>
    </row>
    <row r="476" s="193" customFormat="1" ht="14.25" customHeight="1">
      <c r="M476" s="186">
        <v>469</v>
      </c>
    </row>
    <row r="477" s="193" customFormat="1" ht="14.25" customHeight="1">
      <c r="M477" s="186">
        <v>470</v>
      </c>
    </row>
    <row r="478" s="193" customFormat="1" ht="14.25" customHeight="1">
      <c r="M478" s="186">
        <v>471</v>
      </c>
    </row>
    <row r="479" s="193" customFormat="1" ht="14.25" customHeight="1">
      <c r="M479" s="186">
        <v>472</v>
      </c>
    </row>
    <row r="480" s="193" customFormat="1" ht="14.25" customHeight="1">
      <c r="M480" s="186">
        <v>473</v>
      </c>
    </row>
    <row r="481" s="193" customFormat="1" ht="14.25" customHeight="1">
      <c r="M481" s="186">
        <v>474</v>
      </c>
    </row>
    <row r="482" s="193" customFormat="1" ht="14.25" customHeight="1">
      <c r="M482" s="186">
        <v>475</v>
      </c>
    </row>
    <row r="483" s="193" customFormat="1" ht="14.25" customHeight="1">
      <c r="M483" s="186">
        <v>476</v>
      </c>
    </row>
    <row r="484" s="193" customFormat="1" ht="14.25" customHeight="1">
      <c r="M484" s="186">
        <v>477</v>
      </c>
    </row>
    <row r="485" s="193" customFormat="1" ht="14.25" customHeight="1">
      <c r="M485" s="186">
        <v>478</v>
      </c>
    </row>
    <row r="486" s="193" customFormat="1" ht="14.25" customHeight="1">
      <c r="M486" s="186">
        <v>479</v>
      </c>
    </row>
    <row r="487" s="193" customFormat="1" ht="14.25" customHeight="1">
      <c r="M487" s="186">
        <v>480</v>
      </c>
    </row>
    <row r="488" s="193" customFormat="1" ht="14.25" customHeight="1">
      <c r="M488" s="186">
        <v>481</v>
      </c>
    </row>
    <row r="489" s="193" customFormat="1" ht="14.25" customHeight="1">
      <c r="M489" s="186">
        <v>482</v>
      </c>
    </row>
    <row r="490" s="193" customFormat="1" ht="14.25" customHeight="1">
      <c r="M490" s="186">
        <v>483</v>
      </c>
    </row>
    <row r="491" s="193" customFormat="1" ht="14.25" customHeight="1">
      <c r="M491" s="186">
        <v>484</v>
      </c>
    </row>
    <row r="492" s="193" customFormat="1" ht="14.25" customHeight="1">
      <c r="M492" s="186">
        <v>485</v>
      </c>
    </row>
    <row r="493" s="193" customFormat="1" ht="14.25" customHeight="1">
      <c r="M493" s="186">
        <v>486</v>
      </c>
    </row>
    <row r="494" s="193" customFormat="1" ht="14.25" customHeight="1">
      <c r="M494" s="186">
        <v>487</v>
      </c>
    </row>
    <row r="495" s="193" customFormat="1" ht="14.25" customHeight="1">
      <c r="M495" s="186">
        <v>488</v>
      </c>
    </row>
    <row r="496" s="193" customFormat="1" ht="14.25" customHeight="1">
      <c r="M496" s="186">
        <v>489</v>
      </c>
    </row>
    <row r="497" s="193" customFormat="1" ht="14.25" customHeight="1">
      <c r="M497" s="186">
        <v>490</v>
      </c>
    </row>
    <row r="498" s="193" customFormat="1" ht="14.25" customHeight="1">
      <c r="M498" s="186">
        <v>491</v>
      </c>
    </row>
    <row r="499" s="193" customFormat="1" ht="14.25" customHeight="1">
      <c r="M499" s="186">
        <v>492</v>
      </c>
    </row>
    <row r="500" s="193" customFormat="1" ht="14.25" customHeight="1">
      <c r="M500" s="186">
        <v>493</v>
      </c>
    </row>
    <row r="501" s="193" customFormat="1" ht="14.25" customHeight="1">
      <c r="M501" s="186">
        <v>494</v>
      </c>
    </row>
    <row r="502" s="193" customFormat="1" ht="14.25" customHeight="1">
      <c r="M502" s="186">
        <v>495</v>
      </c>
    </row>
    <row r="503" s="193" customFormat="1" ht="14.25" customHeight="1">
      <c r="M503" s="186">
        <v>496</v>
      </c>
    </row>
    <row r="504" s="193" customFormat="1" ht="14.25" customHeight="1">
      <c r="M504" s="186">
        <v>497</v>
      </c>
    </row>
    <row r="505" s="193" customFormat="1" ht="14.25" customHeight="1">
      <c r="M505" s="186">
        <v>498</v>
      </c>
    </row>
    <row r="506" s="193" customFormat="1" ht="14.25" customHeight="1">
      <c r="M506" s="186">
        <v>499</v>
      </c>
    </row>
    <row r="507" s="193" customFormat="1" ht="14.25" customHeight="1">
      <c r="M507" s="186">
        <v>500</v>
      </c>
    </row>
    <row r="508" s="193" customFormat="1" ht="14.25" customHeight="1">
      <c r="M508" s="186">
        <v>501</v>
      </c>
    </row>
    <row r="509" s="193" customFormat="1" ht="14.25" customHeight="1">
      <c r="M509" s="186">
        <v>502</v>
      </c>
    </row>
    <row r="510" s="193" customFormat="1" ht="14.25" customHeight="1">
      <c r="M510" s="186">
        <v>503</v>
      </c>
    </row>
    <row r="511" s="193" customFormat="1" ht="14.25" customHeight="1">
      <c r="M511" s="186">
        <v>504</v>
      </c>
    </row>
    <row r="512" s="193" customFormat="1" ht="14.25" customHeight="1">
      <c r="M512" s="186">
        <v>505</v>
      </c>
    </row>
    <row r="513" s="193" customFormat="1" ht="14.25" customHeight="1">
      <c r="M513" s="186">
        <v>506</v>
      </c>
    </row>
    <row r="514" s="193" customFormat="1" ht="14.25" customHeight="1">
      <c r="M514" s="186">
        <v>507</v>
      </c>
    </row>
    <row r="515" s="193" customFormat="1" ht="14.25" customHeight="1">
      <c r="M515" s="186">
        <v>508</v>
      </c>
    </row>
    <row r="516" s="193" customFormat="1" ht="14.25" customHeight="1">
      <c r="M516" s="186">
        <v>509</v>
      </c>
    </row>
    <row r="517" s="193" customFormat="1" ht="14.25" customHeight="1">
      <c r="M517" s="186">
        <v>510</v>
      </c>
    </row>
    <row r="518" s="193" customFormat="1" ht="14.25" customHeight="1">
      <c r="M518" s="186">
        <v>511</v>
      </c>
    </row>
    <row r="519" s="193" customFormat="1" ht="14.25" customHeight="1">
      <c r="M519" s="186">
        <v>512</v>
      </c>
    </row>
    <row r="520" s="193" customFormat="1" ht="14.25" customHeight="1">
      <c r="M520" s="186">
        <v>513</v>
      </c>
    </row>
    <row r="521" s="193" customFormat="1" ht="14.25" customHeight="1">
      <c r="M521" s="186">
        <v>514</v>
      </c>
    </row>
    <row r="522" s="193" customFormat="1" ht="14.25" customHeight="1">
      <c r="M522" s="186">
        <v>515</v>
      </c>
    </row>
    <row r="523" s="193" customFormat="1" ht="14.25" customHeight="1">
      <c r="M523" s="186">
        <v>516</v>
      </c>
    </row>
    <row r="524" s="193" customFormat="1" ht="14.25" customHeight="1">
      <c r="M524" s="186">
        <v>517</v>
      </c>
    </row>
    <row r="525" s="193" customFormat="1" ht="14.25" customHeight="1">
      <c r="M525" s="186">
        <v>518</v>
      </c>
    </row>
    <row r="526" s="193" customFormat="1" ht="14.25" customHeight="1">
      <c r="M526" s="186">
        <v>519</v>
      </c>
    </row>
    <row r="527" s="193" customFormat="1" ht="14.25" customHeight="1">
      <c r="M527" s="186">
        <v>520</v>
      </c>
    </row>
    <row r="528" s="193" customFormat="1" ht="14.25" customHeight="1">
      <c r="M528" s="186">
        <v>521</v>
      </c>
    </row>
    <row r="529" s="193" customFormat="1" ht="14.25" customHeight="1">
      <c r="M529" s="186">
        <v>522</v>
      </c>
    </row>
    <row r="530" s="193" customFormat="1" ht="14.25" customHeight="1">
      <c r="M530" s="186">
        <v>523</v>
      </c>
    </row>
    <row r="531" s="193" customFormat="1" ht="14.25" customHeight="1">
      <c r="M531" s="186">
        <v>524</v>
      </c>
    </row>
    <row r="532" s="193" customFormat="1" ht="14.25" customHeight="1">
      <c r="M532" s="186">
        <v>525</v>
      </c>
    </row>
    <row r="533" s="193" customFormat="1" ht="14.25" customHeight="1">
      <c r="M533" s="186">
        <v>526</v>
      </c>
    </row>
    <row r="534" s="193" customFormat="1" ht="14.25" customHeight="1">
      <c r="M534" s="186">
        <v>527</v>
      </c>
    </row>
    <row r="535" s="193" customFormat="1" ht="14.25" customHeight="1">
      <c r="M535" s="186">
        <v>528</v>
      </c>
    </row>
    <row r="536" s="193" customFormat="1" ht="14.25" customHeight="1">
      <c r="M536" s="186">
        <v>529</v>
      </c>
    </row>
    <row r="537" s="193" customFormat="1" ht="14.25" customHeight="1">
      <c r="M537" s="186">
        <v>530</v>
      </c>
    </row>
    <row r="538" s="193" customFormat="1" ht="14.25" customHeight="1">
      <c r="M538" s="186">
        <v>531</v>
      </c>
    </row>
    <row r="539" s="193" customFormat="1" ht="14.25" customHeight="1">
      <c r="M539" s="186">
        <v>532</v>
      </c>
    </row>
    <row r="540" s="193" customFormat="1" ht="14.25" customHeight="1">
      <c r="M540" s="186">
        <v>533</v>
      </c>
    </row>
    <row r="541" s="193" customFormat="1" ht="14.25" customHeight="1">
      <c r="M541" s="186">
        <v>534</v>
      </c>
    </row>
    <row r="542" s="193" customFormat="1" ht="14.25" customHeight="1">
      <c r="M542" s="186">
        <v>535</v>
      </c>
    </row>
    <row r="543" s="193" customFormat="1" ht="14.25" customHeight="1">
      <c r="M543" s="186">
        <v>536</v>
      </c>
    </row>
    <row r="544" s="193" customFormat="1" ht="14.25" customHeight="1">
      <c r="M544" s="186">
        <v>537</v>
      </c>
    </row>
    <row r="545" s="193" customFormat="1" ht="14.25" customHeight="1">
      <c r="M545" s="186">
        <v>538</v>
      </c>
    </row>
    <row r="546" s="193" customFormat="1" ht="14.25" customHeight="1">
      <c r="M546" s="186">
        <v>539</v>
      </c>
    </row>
    <row r="547" s="193" customFormat="1" ht="14.25" customHeight="1">
      <c r="M547" s="186">
        <v>540</v>
      </c>
    </row>
    <row r="548" s="193" customFormat="1" ht="14.25" customHeight="1">
      <c r="M548" s="186">
        <v>541</v>
      </c>
    </row>
    <row r="549" s="193" customFormat="1" ht="14.25" customHeight="1">
      <c r="M549" s="186">
        <v>542</v>
      </c>
    </row>
    <row r="550" s="193" customFormat="1" ht="14.25" customHeight="1">
      <c r="M550" s="186">
        <v>543</v>
      </c>
    </row>
    <row r="551" s="193" customFormat="1" ht="14.25" customHeight="1">
      <c r="M551" s="186">
        <v>544</v>
      </c>
    </row>
    <row r="552" s="193" customFormat="1" ht="14.25" customHeight="1">
      <c r="M552" s="186">
        <v>545</v>
      </c>
    </row>
    <row r="553" s="193" customFormat="1" ht="14.25" customHeight="1">
      <c r="M553" s="186">
        <v>546</v>
      </c>
    </row>
    <row r="554" s="193" customFormat="1" ht="14.25" customHeight="1">
      <c r="M554" s="186">
        <v>547</v>
      </c>
    </row>
    <row r="555" s="193" customFormat="1" ht="14.25" customHeight="1">
      <c r="M555" s="186">
        <v>548</v>
      </c>
    </row>
    <row r="556" s="193" customFormat="1" ht="14.25" customHeight="1">
      <c r="M556" s="186">
        <v>549</v>
      </c>
    </row>
    <row r="557" s="193" customFormat="1" ht="14.25" customHeight="1">
      <c r="M557" s="186">
        <v>550</v>
      </c>
    </row>
    <row r="558" s="193" customFormat="1" ht="14.25" customHeight="1">
      <c r="M558" s="186">
        <v>551</v>
      </c>
    </row>
    <row r="559" s="193" customFormat="1" ht="14.25" customHeight="1">
      <c r="M559" s="186">
        <v>552</v>
      </c>
    </row>
    <row r="560" s="193" customFormat="1" ht="14.25" customHeight="1">
      <c r="M560" s="186">
        <v>553</v>
      </c>
    </row>
    <row r="561" s="193" customFormat="1" ht="14.25" customHeight="1">
      <c r="M561" s="186">
        <v>554</v>
      </c>
    </row>
    <row r="562" s="193" customFormat="1" ht="14.25" customHeight="1">
      <c r="M562" s="186">
        <v>555</v>
      </c>
    </row>
    <row r="563" s="193" customFormat="1" ht="14.25" customHeight="1">
      <c r="M563" s="186">
        <v>556</v>
      </c>
    </row>
    <row r="564" s="193" customFormat="1" ht="14.25" customHeight="1">
      <c r="M564" s="186">
        <v>557</v>
      </c>
    </row>
    <row r="565" s="193" customFormat="1" ht="14.25" customHeight="1">
      <c r="M565" s="186">
        <v>558</v>
      </c>
    </row>
    <row r="566" s="193" customFormat="1" ht="14.25" customHeight="1">
      <c r="M566" s="186">
        <v>559</v>
      </c>
    </row>
    <row r="567" s="193" customFormat="1" ht="14.25" customHeight="1">
      <c r="M567" s="186">
        <v>560</v>
      </c>
    </row>
    <row r="568" s="193" customFormat="1" ht="14.25" customHeight="1">
      <c r="M568" s="186">
        <v>561</v>
      </c>
    </row>
    <row r="569" s="193" customFormat="1" ht="14.25" customHeight="1">
      <c r="M569" s="186">
        <v>562</v>
      </c>
    </row>
    <row r="570" s="193" customFormat="1" ht="14.25" customHeight="1">
      <c r="M570" s="186">
        <v>563</v>
      </c>
    </row>
    <row r="571" s="193" customFormat="1" ht="14.25" customHeight="1">
      <c r="M571" s="186">
        <v>564</v>
      </c>
    </row>
    <row r="572" s="193" customFormat="1" ht="14.25" customHeight="1">
      <c r="M572" s="186">
        <v>565</v>
      </c>
    </row>
    <row r="573" s="193" customFormat="1" ht="14.25" customHeight="1">
      <c r="M573" s="186">
        <v>566</v>
      </c>
    </row>
    <row r="574" s="193" customFormat="1" ht="14.25" customHeight="1">
      <c r="M574" s="186">
        <v>567</v>
      </c>
    </row>
    <row r="575" s="193" customFormat="1" ht="14.25" customHeight="1">
      <c r="M575" s="186">
        <v>568</v>
      </c>
    </row>
    <row r="576" s="193" customFormat="1" ht="14.25" customHeight="1">
      <c r="M576" s="186">
        <v>569</v>
      </c>
    </row>
    <row r="577" s="193" customFormat="1" ht="14.25" customHeight="1">
      <c r="M577" s="186">
        <v>570</v>
      </c>
    </row>
    <row r="578" s="193" customFormat="1" ht="14.25" customHeight="1">
      <c r="M578" s="186">
        <v>571</v>
      </c>
    </row>
    <row r="579" s="193" customFormat="1" ht="14.25" customHeight="1">
      <c r="M579" s="186">
        <v>572</v>
      </c>
    </row>
    <row r="580" s="193" customFormat="1" ht="14.25" customHeight="1">
      <c r="M580" s="186">
        <v>573</v>
      </c>
    </row>
    <row r="581" s="193" customFormat="1" ht="14.25" customHeight="1">
      <c r="M581" s="186">
        <v>574</v>
      </c>
    </row>
    <row r="582" s="193" customFormat="1" ht="14.25" customHeight="1">
      <c r="M582" s="186">
        <v>575</v>
      </c>
    </row>
    <row r="583" s="193" customFormat="1" ht="14.25" customHeight="1">
      <c r="M583" s="186">
        <v>576</v>
      </c>
    </row>
    <row r="584" s="193" customFormat="1" ht="14.25" customHeight="1">
      <c r="M584" s="186">
        <v>577</v>
      </c>
    </row>
    <row r="585" s="193" customFormat="1" ht="14.25" customHeight="1">
      <c r="M585" s="186">
        <v>578</v>
      </c>
    </row>
    <row r="586" s="193" customFormat="1" ht="14.25" customHeight="1">
      <c r="M586" s="186">
        <v>579</v>
      </c>
    </row>
    <row r="587" s="193" customFormat="1" ht="14.25" customHeight="1">
      <c r="M587" s="186">
        <v>580</v>
      </c>
    </row>
    <row r="588" s="193" customFormat="1" ht="14.25" customHeight="1">
      <c r="M588" s="186">
        <v>581</v>
      </c>
    </row>
    <row r="589" s="193" customFormat="1" ht="14.25" customHeight="1">
      <c r="M589" s="186">
        <v>582</v>
      </c>
    </row>
    <row r="590" s="193" customFormat="1" ht="14.25" customHeight="1">
      <c r="M590" s="186">
        <v>583</v>
      </c>
    </row>
    <row r="591" s="193" customFormat="1" ht="14.25" customHeight="1">
      <c r="M591" s="186">
        <v>584</v>
      </c>
    </row>
    <row r="592" s="193" customFormat="1" ht="14.25" customHeight="1">
      <c r="M592" s="186">
        <v>585</v>
      </c>
    </row>
    <row r="593" s="193" customFormat="1" ht="14.25" customHeight="1">
      <c r="M593" s="186">
        <v>586</v>
      </c>
    </row>
    <row r="594" s="193" customFormat="1" ht="14.25" customHeight="1">
      <c r="M594" s="186">
        <v>587</v>
      </c>
    </row>
    <row r="595" s="193" customFormat="1" ht="14.25" customHeight="1">
      <c r="M595" s="186">
        <v>588</v>
      </c>
    </row>
    <row r="596" s="193" customFormat="1" ht="14.25" customHeight="1">
      <c r="M596" s="186">
        <v>589</v>
      </c>
    </row>
    <row r="597" s="193" customFormat="1" ht="14.25" customHeight="1">
      <c r="M597" s="186">
        <v>590</v>
      </c>
    </row>
    <row r="598" s="193" customFormat="1" ht="14.25" customHeight="1">
      <c r="M598" s="186">
        <v>591</v>
      </c>
    </row>
    <row r="599" s="193" customFormat="1" ht="14.25" customHeight="1">
      <c r="M599" s="186">
        <v>592</v>
      </c>
    </row>
    <row r="600" s="193" customFormat="1" ht="14.25" customHeight="1">
      <c r="M600" s="186">
        <v>593</v>
      </c>
    </row>
    <row r="601" s="193" customFormat="1" ht="14.25" customHeight="1">
      <c r="M601" s="186">
        <v>594</v>
      </c>
    </row>
    <row r="602" s="193" customFormat="1" ht="14.25" customHeight="1">
      <c r="M602" s="186">
        <v>595</v>
      </c>
    </row>
    <row r="603" s="193" customFormat="1" ht="14.25" customHeight="1">
      <c r="M603" s="186">
        <v>596</v>
      </c>
    </row>
    <row r="604" s="193" customFormat="1" ht="14.25" customHeight="1">
      <c r="M604" s="186">
        <v>597</v>
      </c>
    </row>
    <row r="605" s="193" customFormat="1" ht="14.25" customHeight="1">
      <c r="M605" s="186">
        <v>598</v>
      </c>
    </row>
    <row r="606" s="193" customFormat="1" ht="14.25" customHeight="1">
      <c r="M606" s="186">
        <v>599</v>
      </c>
    </row>
    <row r="607" s="193" customFormat="1" ht="14.25" customHeight="1">
      <c r="M607" s="186">
        <v>600</v>
      </c>
    </row>
    <row r="608" s="193" customFormat="1" ht="14.25" customHeight="1">
      <c r="M608" s="186">
        <v>601</v>
      </c>
    </row>
    <row r="609" s="193" customFormat="1" ht="14.25" customHeight="1">
      <c r="M609" s="186">
        <v>602</v>
      </c>
    </row>
    <row r="610" s="193" customFormat="1" ht="14.25" customHeight="1">
      <c r="M610" s="186">
        <v>603</v>
      </c>
    </row>
    <row r="611" s="193" customFormat="1" ht="14.25" customHeight="1">
      <c r="M611" s="186">
        <v>604</v>
      </c>
    </row>
    <row r="612" s="193" customFormat="1" ht="14.25" customHeight="1">
      <c r="M612" s="186">
        <v>605</v>
      </c>
    </row>
    <row r="613" s="193" customFormat="1" ht="14.25" customHeight="1">
      <c r="M613" s="186">
        <v>606</v>
      </c>
    </row>
    <row r="614" s="193" customFormat="1" ht="14.25" customHeight="1">
      <c r="M614" s="186">
        <v>607</v>
      </c>
    </row>
    <row r="615" s="193" customFormat="1" ht="14.25" customHeight="1">
      <c r="M615" s="186">
        <v>608</v>
      </c>
    </row>
    <row r="616" s="193" customFormat="1" ht="14.25" customHeight="1">
      <c r="M616" s="186">
        <v>609</v>
      </c>
    </row>
    <row r="617" s="193" customFormat="1" ht="14.25" customHeight="1">
      <c r="M617" s="186">
        <v>610</v>
      </c>
    </row>
    <row r="618" s="193" customFormat="1" ht="14.25" customHeight="1">
      <c r="M618" s="186">
        <v>611</v>
      </c>
    </row>
    <row r="619" s="193" customFormat="1" ht="14.25" customHeight="1">
      <c r="M619" s="186">
        <v>612</v>
      </c>
    </row>
    <row r="620" s="193" customFormat="1" ht="14.25" customHeight="1">
      <c r="M620" s="186">
        <v>613</v>
      </c>
    </row>
    <row r="621" s="193" customFormat="1" ht="14.25" customHeight="1">
      <c r="M621" s="186">
        <v>614</v>
      </c>
    </row>
    <row r="622" s="193" customFormat="1" ht="14.25" customHeight="1">
      <c r="M622" s="186">
        <v>615</v>
      </c>
    </row>
    <row r="623" s="193" customFormat="1" ht="14.25" customHeight="1">
      <c r="M623" s="186">
        <v>616</v>
      </c>
    </row>
    <row r="624" s="193" customFormat="1" ht="14.25" customHeight="1">
      <c r="M624" s="186">
        <v>617</v>
      </c>
    </row>
    <row r="625" s="193" customFormat="1" ht="14.25" customHeight="1">
      <c r="M625" s="186">
        <v>618</v>
      </c>
    </row>
    <row r="626" s="193" customFormat="1" ht="14.25" customHeight="1">
      <c r="M626" s="186">
        <v>619</v>
      </c>
    </row>
    <row r="627" s="193" customFormat="1" ht="14.25" customHeight="1">
      <c r="M627" s="186">
        <v>620</v>
      </c>
    </row>
    <row r="628" s="193" customFormat="1" ht="14.25" customHeight="1">
      <c r="M628" s="186">
        <v>621</v>
      </c>
    </row>
    <row r="629" s="193" customFormat="1" ht="14.25" customHeight="1">
      <c r="M629" s="186">
        <v>622</v>
      </c>
    </row>
    <row r="630" s="193" customFormat="1" ht="14.25" customHeight="1">
      <c r="M630" s="186">
        <v>623</v>
      </c>
    </row>
    <row r="631" s="193" customFormat="1" ht="14.25" customHeight="1">
      <c r="M631" s="186">
        <v>624</v>
      </c>
    </row>
    <row r="632" s="193" customFormat="1" ht="14.25" customHeight="1">
      <c r="M632" s="186">
        <v>625</v>
      </c>
    </row>
    <row r="633" s="193" customFormat="1" ht="14.25" customHeight="1">
      <c r="M633" s="186">
        <v>626</v>
      </c>
    </row>
    <row r="634" s="193" customFormat="1" ht="14.25" customHeight="1">
      <c r="M634" s="186">
        <v>627</v>
      </c>
    </row>
    <row r="635" s="193" customFormat="1" ht="14.25" customHeight="1">
      <c r="M635" s="186">
        <v>628</v>
      </c>
    </row>
    <row r="636" s="193" customFormat="1" ht="14.25" customHeight="1">
      <c r="M636" s="186">
        <v>629</v>
      </c>
    </row>
    <row r="637" s="193" customFormat="1" ht="14.25" customHeight="1">
      <c r="M637" s="186">
        <v>630</v>
      </c>
    </row>
    <row r="638" s="193" customFormat="1" ht="14.25" customHeight="1">
      <c r="M638" s="186">
        <v>631</v>
      </c>
    </row>
    <row r="639" s="193" customFormat="1" ht="14.25" customHeight="1">
      <c r="M639" s="186">
        <v>632</v>
      </c>
    </row>
    <row r="640" s="193" customFormat="1" ht="14.25" customHeight="1">
      <c r="M640" s="186">
        <v>633</v>
      </c>
    </row>
    <row r="641" s="193" customFormat="1" ht="14.25" customHeight="1">
      <c r="M641" s="186">
        <v>634</v>
      </c>
    </row>
    <row r="642" s="193" customFormat="1" ht="14.25" customHeight="1">
      <c r="M642" s="186">
        <v>635</v>
      </c>
    </row>
    <row r="643" s="193" customFormat="1" ht="14.25" customHeight="1">
      <c r="M643" s="186">
        <v>636</v>
      </c>
    </row>
    <row r="644" s="193" customFormat="1" ht="14.25" customHeight="1">
      <c r="M644" s="186">
        <v>637</v>
      </c>
    </row>
    <row r="645" s="193" customFormat="1" ht="14.25" customHeight="1">
      <c r="M645" s="186">
        <v>638</v>
      </c>
    </row>
    <row r="646" s="193" customFormat="1" ht="14.25" customHeight="1">
      <c r="M646" s="186">
        <v>639</v>
      </c>
    </row>
    <row r="647" s="193" customFormat="1" ht="14.25" customHeight="1">
      <c r="M647" s="186">
        <v>640</v>
      </c>
    </row>
    <row r="648" s="193" customFormat="1" ht="14.25" customHeight="1">
      <c r="M648" s="186">
        <v>641</v>
      </c>
    </row>
    <row r="649" s="193" customFormat="1" ht="14.25" customHeight="1">
      <c r="M649" s="186">
        <v>642</v>
      </c>
    </row>
    <row r="650" s="193" customFormat="1" ht="14.25" customHeight="1">
      <c r="M650" s="186">
        <v>643</v>
      </c>
    </row>
    <row r="651" s="193" customFormat="1" ht="14.25" customHeight="1">
      <c r="M651" s="186">
        <v>644</v>
      </c>
    </row>
    <row r="652" s="193" customFormat="1" ht="14.25" customHeight="1">
      <c r="M652" s="186">
        <v>645</v>
      </c>
    </row>
    <row r="653" s="193" customFormat="1" ht="14.25" customHeight="1">
      <c r="M653" s="186">
        <v>646</v>
      </c>
    </row>
    <row r="654" s="193" customFormat="1" ht="14.25" customHeight="1">
      <c r="M654" s="186">
        <v>647</v>
      </c>
    </row>
    <row r="655" s="193" customFormat="1" ht="14.25" customHeight="1">
      <c r="M655" s="186">
        <v>648</v>
      </c>
    </row>
    <row r="656" s="193" customFormat="1" ht="14.25" customHeight="1">
      <c r="M656" s="186">
        <v>649</v>
      </c>
    </row>
    <row r="657" s="193" customFormat="1" ht="14.25" customHeight="1">
      <c r="M657" s="186">
        <v>650</v>
      </c>
    </row>
    <row r="658" s="193" customFormat="1" ht="14.25" customHeight="1">
      <c r="M658" s="186">
        <v>651</v>
      </c>
    </row>
    <row r="659" s="193" customFormat="1" ht="14.25" customHeight="1">
      <c r="M659" s="186">
        <v>652</v>
      </c>
    </row>
    <row r="660" s="193" customFormat="1" ht="14.25" customHeight="1">
      <c r="M660" s="186">
        <v>653</v>
      </c>
    </row>
    <row r="661" s="193" customFormat="1" ht="14.25" customHeight="1">
      <c r="M661" s="186">
        <v>654</v>
      </c>
    </row>
    <row r="662" s="193" customFormat="1" ht="14.25" customHeight="1">
      <c r="M662" s="186">
        <v>655</v>
      </c>
    </row>
    <row r="663" s="193" customFormat="1" ht="14.25" customHeight="1">
      <c r="M663" s="186">
        <v>656</v>
      </c>
    </row>
    <row r="664" s="193" customFormat="1" ht="14.25" customHeight="1">
      <c r="M664" s="186">
        <v>657</v>
      </c>
    </row>
    <row r="665" s="193" customFormat="1" ht="14.25" customHeight="1">
      <c r="M665" s="186">
        <v>658</v>
      </c>
    </row>
    <row r="666" s="193" customFormat="1" ht="14.25" customHeight="1">
      <c r="M666" s="186">
        <v>659</v>
      </c>
    </row>
    <row r="667" s="193" customFormat="1" ht="14.25" customHeight="1">
      <c r="M667" s="186">
        <v>660</v>
      </c>
    </row>
    <row r="668" s="193" customFormat="1" ht="14.25" customHeight="1">
      <c r="M668" s="186">
        <v>661</v>
      </c>
    </row>
    <row r="669" s="193" customFormat="1" ht="14.25" customHeight="1">
      <c r="M669" s="186">
        <v>662</v>
      </c>
    </row>
    <row r="670" s="193" customFormat="1" ht="14.25" customHeight="1">
      <c r="M670" s="186">
        <v>663</v>
      </c>
    </row>
    <row r="671" s="193" customFormat="1" ht="14.25" customHeight="1">
      <c r="M671" s="186">
        <v>664</v>
      </c>
    </row>
    <row r="672" s="193" customFormat="1" ht="14.25" customHeight="1">
      <c r="M672" s="186">
        <v>665</v>
      </c>
    </row>
    <row r="673" s="193" customFormat="1" ht="14.25" customHeight="1">
      <c r="M673" s="186">
        <v>666</v>
      </c>
    </row>
    <row r="674" s="193" customFormat="1" ht="14.25" customHeight="1">
      <c r="M674" s="186">
        <v>667</v>
      </c>
    </row>
    <row r="675" s="193" customFormat="1" ht="14.25" customHeight="1">
      <c r="M675" s="186">
        <v>668</v>
      </c>
    </row>
    <row r="676" s="193" customFormat="1" ht="14.25" customHeight="1">
      <c r="M676" s="186">
        <v>669</v>
      </c>
    </row>
    <row r="677" s="193" customFormat="1" ht="14.25" customHeight="1">
      <c r="M677" s="186">
        <v>670</v>
      </c>
    </row>
    <row r="678" s="193" customFormat="1" ht="14.25" customHeight="1">
      <c r="M678" s="186">
        <v>671</v>
      </c>
    </row>
    <row r="679" s="193" customFormat="1" ht="14.25" customHeight="1">
      <c r="M679" s="186">
        <v>672</v>
      </c>
    </row>
    <row r="680" s="193" customFormat="1" ht="14.25" customHeight="1">
      <c r="M680" s="186">
        <v>673</v>
      </c>
    </row>
    <row r="681" s="193" customFormat="1" ht="14.25" customHeight="1">
      <c r="M681" s="186">
        <v>674</v>
      </c>
    </row>
    <row r="682" s="193" customFormat="1" ht="14.25" customHeight="1">
      <c r="M682" s="186">
        <v>675</v>
      </c>
    </row>
    <row r="683" s="193" customFormat="1" ht="14.25" customHeight="1">
      <c r="M683" s="186">
        <v>676</v>
      </c>
    </row>
    <row r="684" s="193" customFormat="1" ht="14.25" customHeight="1">
      <c r="M684" s="186">
        <v>677</v>
      </c>
    </row>
    <row r="685" s="193" customFormat="1" ht="14.25" customHeight="1">
      <c r="M685" s="186">
        <v>678</v>
      </c>
    </row>
    <row r="686" s="193" customFormat="1" ht="14.25" customHeight="1">
      <c r="M686" s="186">
        <v>679</v>
      </c>
    </row>
    <row r="687" s="193" customFormat="1" ht="14.25" customHeight="1">
      <c r="M687" s="186">
        <v>680</v>
      </c>
    </row>
    <row r="688" s="193" customFormat="1" ht="14.25" customHeight="1">
      <c r="M688" s="186">
        <v>681</v>
      </c>
    </row>
    <row r="689" s="193" customFormat="1" ht="14.25" customHeight="1">
      <c r="M689" s="186">
        <v>682</v>
      </c>
    </row>
    <row r="690" s="193" customFormat="1" ht="14.25" customHeight="1">
      <c r="M690" s="186">
        <v>683</v>
      </c>
    </row>
    <row r="691" s="193" customFormat="1" ht="14.25" customHeight="1">
      <c r="M691" s="186">
        <v>684</v>
      </c>
    </row>
    <row r="692" s="193" customFormat="1" ht="14.25" customHeight="1">
      <c r="M692" s="186">
        <v>685</v>
      </c>
    </row>
    <row r="693" s="193" customFormat="1" ht="14.25" customHeight="1">
      <c r="M693" s="186">
        <v>686</v>
      </c>
    </row>
    <row r="694" s="193" customFormat="1" ht="14.25" customHeight="1">
      <c r="M694" s="186">
        <v>687</v>
      </c>
    </row>
    <row r="695" s="193" customFormat="1" ht="14.25" customHeight="1">
      <c r="M695" s="186">
        <v>688</v>
      </c>
    </row>
    <row r="696" s="193" customFormat="1" ht="14.25" customHeight="1">
      <c r="M696" s="186">
        <v>689</v>
      </c>
    </row>
    <row r="697" s="193" customFormat="1" ht="14.25" customHeight="1">
      <c r="M697" s="186">
        <v>690</v>
      </c>
    </row>
    <row r="698" s="193" customFormat="1" ht="14.25" customHeight="1">
      <c r="M698" s="186">
        <v>691</v>
      </c>
    </row>
    <row r="699" s="193" customFormat="1" ht="14.25" customHeight="1">
      <c r="M699" s="186">
        <v>692</v>
      </c>
    </row>
    <row r="700" s="193" customFormat="1" ht="14.25" customHeight="1">
      <c r="M700" s="186">
        <v>693</v>
      </c>
    </row>
    <row r="701" s="193" customFormat="1" ht="14.25" customHeight="1">
      <c r="M701" s="186">
        <v>694</v>
      </c>
    </row>
    <row r="702" s="193" customFormat="1" ht="14.25" customHeight="1">
      <c r="M702" s="186">
        <v>695</v>
      </c>
    </row>
    <row r="703" s="193" customFormat="1" ht="14.25" customHeight="1">
      <c r="M703" s="186">
        <v>696</v>
      </c>
    </row>
    <row r="704" s="193" customFormat="1" ht="14.25" customHeight="1">
      <c r="M704" s="186">
        <v>697</v>
      </c>
    </row>
    <row r="705" s="193" customFormat="1" ht="14.25" customHeight="1">
      <c r="M705" s="186">
        <v>698</v>
      </c>
    </row>
    <row r="706" s="193" customFormat="1" ht="14.25" customHeight="1">
      <c r="M706" s="186">
        <v>699</v>
      </c>
    </row>
    <row r="707" s="193" customFormat="1" ht="14.25" customHeight="1">
      <c r="M707" s="186">
        <v>700</v>
      </c>
    </row>
    <row r="708" s="193" customFormat="1" ht="14.25" customHeight="1">
      <c r="M708" s="186">
        <v>701</v>
      </c>
    </row>
    <row r="709" s="193" customFormat="1" ht="14.25" customHeight="1">
      <c r="M709" s="186">
        <v>702</v>
      </c>
    </row>
    <row r="710" s="193" customFormat="1" ht="14.25" customHeight="1">
      <c r="M710" s="186">
        <v>703</v>
      </c>
    </row>
    <row r="711" s="193" customFormat="1" ht="14.25" customHeight="1">
      <c r="M711" s="186">
        <v>704</v>
      </c>
    </row>
    <row r="712" s="193" customFormat="1" ht="14.25" customHeight="1">
      <c r="M712" s="186">
        <v>705</v>
      </c>
    </row>
    <row r="713" s="193" customFormat="1" ht="14.25" customHeight="1">
      <c r="M713" s="186">
        <v>706</v>
      </c>
    </row>
    <row r="714" s="193" customFormat="1" ht="14.25" customHeight="1">
      <c r="M714" s="186">
        <v>707</v>
      </c>
    </row>
    <row r="715" s="193" customFormat="1" ht="14.25" customHeight="1">
      <c r="M715" s="186">
        <v>708</v>
      </c>
    </row>
    <row r="716" s="193" customFormat="1" ht="14.25" customHeight="1">
      <c r="M716" s="186">
        <v>709</v>
      </c>
    </row>
    <row r="717" s="193" customFormat="1" ht="14.25" customHeight="1">
      <c r="M717" s="186">
        <v>710</v>
      </c>
    </row>
    <row r="718" s="193" customFormat="1" ht="14.25" customHeight="1">
      <c r="M718" s="186">
        <v>711</v>
      </c>
    </row>
    <row r="719" s="193" customFormat="1" ht="14.25" customHeight="1">
      <c r="M719" s="186">
        <v>712</v>
      </c>
    </row>
    <row r="720" s="193" customFormat="1" ht="14.25" customHeight="1">
      <c r="M720" s="186">
        <v>713</v>
      </c>
    </row>
    <row r="721" s="193" customFormat="1" ht="14.25" customHeight="1">
      <c r="M721" s="186">
        <v>714</v>
      </c>
    </row>
    <row r="722" s="193" customFormat="1" ht="14.25" customHeight="1">
      <c r="M722" s="186">
        <v>715</v>
      </c>
    </row>
    <row r="723" s="193" customFormat="1" ht="14.25" customHeight="1">
      <c r="M723" s="186">
        <v>716</v>
      </c>
    </row>
    <row r="724" s="193" customFormat="1" ht="14.25" customHeight="1">
      <c r="M724" s="186">
        <v>717</v>
      </c>
    </row>
    <row r="725" s="193" customFormat="1" ht="14.25" customHeight="1">
      <c r="M725" s="186">
        <v>718</v>
      </c>
    </row>
    <row r="726" s="193" customFormat="1" ht="14.25" customHeight="1">
      <c r="M726" s="186">
        <v>719</v>
      </c>
    </row>
    <row r="727" s="193" customFormat="1" ht="14.25" customHeight="1">
      <c r="M727" s="186">
        <v>720</v>
      </c>
    </row>
    <row r="728" s="193" customFormat="1" ht="14.25" customHeight="1">
      <c r="M728" s="186">
        <v>721</v>
      </c>
    </row>
    <row r="729" s="193" customFormat="1" ht="14.25" customHeight="1">
      <c r="M729" s="186">
        <v>722</v>
      </c>
    </row>
    <row r="730" s="193" customFormat="1" ht="14.25" customHeight="1">
      <c r="M730" s="186">
        <v>723</v>
      </c>
    </row>
    <row r="731" s="193" customFormat="1" ht="14.25" customHeight="1">
      <c r="M731" s="186">
        <v>724</v>
      </c>
    </row>
    <row r="732" s="193" customFormat="1" ht="14.25" customHeight="1">
      <c r="M732" s="186">
        <v>725</v>
      </c>
    </row>
    <row r="733" s="193" customFormat="1" ht="14.25" customHeight="1">
      <c r="M733" s="186">
        <v>726</v>
      </c>
    </row>
    <row r="734" s="193" customFormat="1" ht="14.25" customHeight="1">
      <c r="M734" s="186">
        <v>727</v>
      </c>
    </row>
    <row r="735" s="193" customFormat="1" ht="14.25" customHeight="1">
      <c r="M735" s="186">
        <v>728</v>
      </c>
    </row>
    <row r="736" s="193" customFormat="1" ht="14.25" customHeight="1">
      <c r="M736" s="186">
        <v>729</v>
      </c>
    </row>
    <row r="737" s="193" customFormat="1" ht="14.25" customHeight="1">
      <c r="M737" s="186">
        <v>730</v>
      </c>
    </row>
    <row r="738" s="193" customFormat="1" ht="14.25" customHeight="1">
      <c r="M738" s="186">
        <v>731</v>
      </c>
    </row>
    <row r="739" s="193" customFormat="1" ht="14.25" customHeight="1">
      <c r="M739" s="186">
        <v>732</v>
      </c>
    </row>
    <row r="740" s="193" customFormat="1" ht="14.25" customHeight="1">
      <c r="M740" s="186">
        <v>733</v>
      </c>
    </row>
    <row r="741" s="193" customFormat="1" ht="14.25" customHeight="1">
      <c r="M741" s="186">
        <v>734</v>
      </c>
    </row>
    <row r="742" s="193" customFormat="1" ht="14.25" customHeight="1">
      <c r="M742" s="186">
        <v>735</v>
      </c>
    </row>
    <row r="743" s="193" customFormat="1" ht="14.25" customHeight="1">
      <c r="M743" s="186">
        <v>736</v>
      </c>
    </row>
    <row r="744" s="193" customFormat="1" ht="14.25" customHeight="1">
      <c r="M744" s="186">
        <v>737</v>
      </c>
    </row>
    <row r="745" s="193" customFormat="1" ht="14.25" customHeight="1">
      <c r="M745" s="186">
        <v>738</v>
      </c>
    </row>
    <row r="746" s="193" customFormat="1" ht="14.25" customHeight="1">
      <c r="M746" s="186">
        <v>739</v>
      </c>
    </row>
    <row r="747" s="193" customFormat="1" ht="14.25" customHeight="1">
      <c r="M747" s="186">
        <v>740</v>
      </c>
    </row>
    <row r="748" s="193" customFormat="1" ht="14.25" customHeight="1">
      <c r="M748" s="186">
        <v>741</v>
      </c>
    </row>
    <row r="749" s="193" customFormat="1" ht="14.25" customHeight="1">
      <c r="M749" s="186">
        <v>742</v>
      </c>
    </row>
    <row r="750" s="193" customFormat="1" ht="14.25" customHeight="1">
      <c r="M750" s="186">
        <v>743</v>
      </c>
    </row>
    <row r="751" s="193" customFormat="1" ht="14.25" customHeight="1">
      <c r="M751" s="186">
        <v>744</v>
      </c>
    </row>
    <row r="752" s="193" customFormat="1" ht="14.25" customHeight="1">
      <c r="M752" s="186">
        <v>745</v>
      </c>
    </row>
    <row r="753" s="193" customFormat="1" ht="14.25" customHeight="1">
      <c r="M753" s="186">
        <v>746</v>
      </c>
    </row>
    <row r="754" s="193" customFormat="1" ht="14.25" customHeight="1">
      <c r="M754" s="186">
        <v>747</v>
      </c>
    </row>
    <row r="755" s="193" customFormat="1" ht="14.25" customHeight="1">
      <c r="M755" s="186">
        <v>748</v>
      </c>
    </row>
    <row r="756" s="193" customFormat="1" ht="14.25" customHeight="1">
      <c r="M756" s="186">
        <v>749</v>
      </c>
    </row>
    <row r="757" s="193" customFormat="1" ht="14.25" customHeight="1">
      <c r="M757" s="186">
        <v>750</v>
      </c>
    </row>
    <row r="758" s="193" customFormat="1" ht="14.25" customHeight="1">
      <c r="M758" s="186">
        <v>751</v>
      </c>
    </row>
    <row r="759" s="193" customFormat="1" ht="14.25" customHeight="1">
      <c r="M759" s="186">
        <v>752</v>
      </c>
    </row>
    <row r="760" s="193" customFormat="1" ht="14.25" customHeight="1">
      <c r="M760" s="186">
        <v>753</v>
      </c>
    </row>
    <row r="761" s="193" customFormat="1" ht="14.25" customHeight="1">
      <c r="M761" s="186">
        <v>754</v>
      </c>
    </row>
    <row r="762" s="193" customFormat="1" ht="14.25" customHeight="1">
      <c r="M762" s="186">
        <v>755</v>
      </c>
    </row>
    <row r="763" s="193" customFormat="1" ht="14.25" customHeight="1">
      <c r="M763" s="186">
        <v>756</v>
      </c>
    </row>
    <row r="764" s="193" customFormat="1" ht="14.25" customHeight="1">
      <c r="M764" s="186">
        <v>757</v>
      </c>
    </row>
    <row r="765" s="193" customFormat="1" ht="14.25" customHeight="1">
      <c r="M765" s="186">
        <v>758</v>
      </c>
    </row>
    <row r="766" s="193" customFormat="1" ht="14.25" customHeight="1">
      <c r="M766" s="186">
        <v>759</v>
      </c>
    </row>
    <row r="767" s="193" customFormat="1" ht="14.25" customHeight="1">
      <c r="M767" s="186">
        <v>760</v>
      </c>
    </row>
    <row r="768" s="193" customFormat="1" ht="14.25" customHeight="1">
      <c r="M768" s="186">
        <v>761</v>
      </c>
    </row>
    <row r="769" s="193" customFormat="1" ht="14.25" customHeight="1">
      <c r="M769" s="186">
        <v>762</v>
      </c>
    </row>
    <row r="770" s="193" customFormat="1" ht="14.25" customHeight="1">
      <c r="M770" s="186">
        <v>763</v>
      </c>
    </row>
    <row r="771" s="193" customFormat="1" ht="14.25" customHeight="1">
      <c r="M771" s="186">
        <v>764</v>
      </c>
    </row>
    <row r="772" s="193" customFormat="1" ht="14.25" customHeight="1">
      <c r="M772" s="186">
        <v>765</v>
      </c>
    </row>
    <row r="773" s="193" customFormat="1" ht="14.25" customHeight="1">
      <c r="M773" s="186">
        <v>766</v>
      </c>
    </row>
    <row r="774" s="193" customFormat="1" ht="14.25" customHeight="1">
      <c r="M774" s="186">
        <v>767</v>
      </c>
    </row>
    <row r="775" s="193" customFormat="1" ht="14.25" customHeight="1">
      <c r="M775" s="186">
        <v>768</v>
      </c>
    </row>
    <row r="776" s="193" customFormat="1" ht="14.25" customHeight="1">
      <c r="M776" s="186">
        <v>769</v>
      </c>
    </row>
    <row r="777" s="193" customFormat="1" ht="14.25" customHeight="1">
      <c r="M777" s="186">
        <v>770</v>
      </c>
    </row>
    <row r="778" s="193" customFormat="1" ht="14.25" customHeight="1">
      <c r="M778" s="186">
        <v>771</v>
      </c>
    </row>
    <row r="779" s="193" customFormat="1" ht="14.25" customHeight="1">
      <c r="M779" s="186">
        <v>772</v>
      </c>
    </row>
    <row r="780" s="193" customFormat="1" ht="14.25" customHeight="1">
      <c r="M780" s="186">
        <v>773</v>
      </c>
    </row>
    <row r="781" s="193" customFormat="1" ht="14.25" customHeight="1">
      <c r="M781" s="186">
        <v>774</v>
      </c>
    </row>
    <row r="782" s="193" customFormat="1" ht="14.25" customHeight="1">
      <c r="M782" s="186">
        <v>775</v>
      </c>
    </row>
    <row r="783" s="193" customFormat="1" ht="14.25" customHeight="1">
      <c r="M783" s="186">
        <v>776</v>
      </c>
    </row>
    <row r="784" s="193" customFormat="1" ht="14.25" customHeight="1">
      <c r="M784" s="186">
        <v>777</v>
      </c>
    </row>
    <row r="785" s="193" customFormat="1" ht="14.25" customHeight="1">
      <c r="M785" s="186">
        <v>778</v>
      </c>
    </row>
    <row r="786" s="193" customFormat="1" ht="14.25" customHeight="1">
      <c r="M786" s="186">
        <v>779</v>
      </c>
    </row>
    <row r="787" s="193" customFormat="1" ht="14.25" customHeight="1">
      <c r="M787" s="186">
        <v>780</v>
      </c>
    </row>
    <row r="788" s="193" customFormat="1" ht="14.25" customHeight="1">
      <c r="M788" s="186">
        <v>781</v>
      </c>
    </row>
    <row r="789" s="193" customFormat="1" ht="14.25" customHeight="1">
      <c r="M789" s="186">
        <v>782</v>
      </c>
    </row>
    <row r="790" s="193" customFormat="1" ht="14.25" customHeight="1">
      <c r="M790" s="186">
        <v>783</v>
      </c>
    </row>
    <row r="791" s="193" customFormat="1" ht="14.25" customHeight="1">
      <c r="M791" s="186">
        <v>784</v>
      </c>
    </row>
    <row r="792" s="193" customFormat="1" ht="14.25" customHeight="1">
      <c r="M792" s="186">
        <v>785</v>
      </c>
    </row>
    <row r="793" s="193" customFormat="1" ht="14.25" customHeight="1">
      <c r="M793" s="186">
        <v>786</v>
      </c>
    </row>
    <row r="794" s="193" customFormat="1" ht="14.25" customHeight="1">
      <c r="M794" s="186">
        <v>787</v>
      </c>
    </row>
    <row r="795" s="193" customFormat="1" ht="14.25" customHeight="1">
      <c r="M795" s="186">
        <v>788</v>
      </c>
    </row>
    <row r="796" s="193" customFormat="1" ht="14.25" customHeight="1">
      <c r="M796" s="186">
        <v>789</v>
      </c>
    </row>
    <row r="797" s="193" customFormat="1" ht="14.25" customHeight="1">
      <c r="M797" s="186">
        <v>790</v>
      </c>
    </row>
    <row r="798" s="193" customFormat="1" ht="14.25" customHeight="1">
      <c r="M798" s="186">
        <v>791</v>
      </c>
    </row>
    <row r="799" s="193" customFormat="1" ht="14.25" customHeight="1">
      <c r="M799" s="186">
        <v>792</v>
      </c>
    </row>
    <row r="800" s="193" customFormat="1" ht="14.25" customHeight="1">
      <c r="M800" s="186">
        <v>793</v>
      </c>
    </row>
    <row r="801" s="193" customFormat="1" ht="14.25" customHeight="1">
      <c r="M801" s="186">
        <v>794</v>
      </c>
    </row>
    <row r="802" s="193" customFormat="1" ht="14.25" customHeight="1">
      <c r="M802" s="186">
        <v>795</v>
      </c>
    </row>
    <row r="803" s="193" customFormat="1" ht="14.25" customHeight="1">
      <c r="M803" s="186">
        <v>796</v>
      </c>
    </row>
    <row r="804" s="193" customFormat="1" ht="14.25" customHeight="1">
      <c r="M804" s="186">
        <v>797</v>
      </c>
    </row>
    <row r="805" s="193" customFormat="1" ht="14.25" customHeight="1">
      <c r="M805" s="186">
        <v>798</v>
      </c>
    </row>
    <row r="806" s="193" customFormat="1" ht="14.25" customHeight="1">
      <c r="M806" s="186">
        <v>799</v>
      </c>
    </row>
    <row r="807" s="193" customFormat="1" ht="14.25" customHeight="1">
      <c r="M807" s="186">
        <v>800</v>
      </c>
    </row>
    <row r="808" s="193" customFormat="1" ht="14.25" customHeight="1">
      <c r="M808" s="186">
        <v>801</v>
      </c>
    </row>
    <row r="809" s="193" customFormat="1" ht="14.25" customHeight="1">
      <c r="M809" s="186">
        <v>802</v>
      </c>
    </row>
    <row r="810" s="193" customFormat="1" ht="14.25" customHeight="1">
      <c r="M810" s="186">
        <v>803</v>
      </c>
    </row>
    <row r="811" s="193" customFormat="1" ht="14.25" customHeight="1">
      <c r="M811" s="186">
        <v>804</v>
      </c>
    </row>
    <row r="812" s="193" customFormat="1" ht="14.25" customHeight="1">
      <c r="M812" s="186">
        <v>805</v>
      </c>
    </row>
    <row r="813" s="193" customFormat="1" ht="14.25" customHeight="1">
      <c r="M813" s="186">
        <v>806</v>
      </c>
    </row>
    <row r="814" s="193" customFormat="1" ht="14.25" customHeight="1">
      <c r="M814" s="186">
        <v>807</v>
      </c>
    </row>
    <row r="815" s="193" customFormat="1" ht="14.25" customHeight="1">
      <c r="M815" s="186">
        <v>808</v>
      </c>
    </row>
    <row r="816" s="193" customFormat="1" ht="14.25" customHeight="1">
      <c r="M816" s="186">
        <v>809</v>
      </c>
    </row>
    <row r="817" s="193" customFormat="1" ht="14.25" customHeight="1">
      <c r="M817" s="186">
        <v>810</v>
      </c>
    </row>
    <row r="818" s="193" customFormat="1" ht="14.25" customHeight="1">
      <c r="M818" s="186">
        <v>811</v>
      </c>
    </row>
    <row r="819" s="193" customFormat="1" ht="14.25" customHeight="1">
      <c r="M819" s="186">
        <v>812</v>
      </c>
    </row>
    <row r="820" s="193" customFormat="1" ht="14.25" customHeight="1">
      <c r="M820" s="186">
        <v>813</v>
      </c>
    </row>
    <row r="821" s="193" customFormat="1" ht="14.25" customHeight="1">
      <c r="M821" s="186">
        <v>814</v>
      </c>
    </row>
    <row r="822" s="193" customFormat="1" ht="14.25" customHeight="1">
      <c r="M822" s="186">
        <v>815</v>
      </c>
    </row>
    <row r="823" s="193" customFormat="1" ht="14.25" customHeight="1">
      <c r="M823" s="186">
        <v>816</v>
      </c>
    </row>
    <row r="824" s="193" customFormat="1" ht="14.25" customHeight="1">
      <c r="M824" s="186">
        <v>817</v>
      </c>
    </row>
    <row r="825" s="193" customFormat="1" ht="14.25" customHeight="1">
      <c r="M825" s="186">
        <v>818</v>
      </c>
    </row>
    <row r="826" s="193" customFormat="1" ht="14.25" customHeight="1">
      <c r="M826" s="186">
        <v>819</v>
      </c>
    </row>
    <row r="827" s="193" customFormat="1" ht="14.25" customHeight="1">
      <c r="M827" s="186">
        <v>820</v>
      </c>
    </row>
    <row r="828" s="193" customFormat="1" ht="14.25" customHeight="1">
      <c r="M828" s="186">
        <v>821</v>
      </c>
    </row>
    <row r="829" s="193" customFormat="1" ht="14.25" customHeight="1">
      <c r="M829" s="186">
        <v>822</v>
      </c>
    </row>
    <row r="830" s="193" customFormat="1" ht="14.25" customHeight="1">
      <c r="M830" s="186">
        <v>823</v>
      </c>
    </row>
    <row r="831" s="193" customFormat="1" ht="14.25" customHeight="1">
      <c r="M831" s="186">
        <v>824</v>
      </c>
    </row>
    <row r="832" s="193" customFormat="1" ht="14.25" customHeight="1">
      <c r="M832" s="186">
        <v>825</v>
      </c>
    </row>
    <row r="833" s="193" customFormat="1" ht="14.25" customHeight="1">
      <c r="M833" s="186">
        <v>826</v>
      </c>
    </row>
    <row r="834" s="193" customFormat="1" ht="14.25" customHeight="1">
      <c r="M834" s="186">
        <v>827</v>
      </c>
    </row>
    <row r="835" s="193" customFormat="1" ht="14.25" customHeight="1">
      <c r="M835" s="186">
        <v>828</v>
      </c>
    </row>
    <row r="836" s="193" customFormat="1" ht="14.25" customHeight="1">
      <c r="M836" s="186">
        <v>829</v>
      </c>
    </row>
    <row r="837" s="193" customFormat="1" ht="14.25" customHeight="1">
      <c r="M837" s="186">
        <v>830</v>
      </c>
    </row>
    <row r="838" s="193" customFormat="1" ht="14.25" customHeight="1">
      <c r="M838" s="186">
        <v>831</v>
      </c>
    </row>
    <row r="839" s="193" customFormat="1" ht="14.25" customHeight="1">
      <c r="M839" s="186">
        <v>832</v>
      </c>
    </row>
    <row r="840" s="193" customFormat="1" ht="14.25" customHeight="1">
      <c r="M840" s="186">
        <v>833</v>
      </c>
    </row>
    <row r="841" s="193" customFormat="1" ht="14.25" customHeight="1">
      <c r="M841" s="186">
        <v>834</v>
      </c>
    </row>
    <row r="842" s="193" customFormat="1" ht="14.25" customHeight="1">
      <c r="M842" s="186">
        <v>835</v>
      </c>
    </row>
    <row r="843" s="193" customFormat="1" ht="14.25" customHeight="1">
      <c r="M843" s="186">
        <v>836</v>
      </c>
    </row>
    <row r="844" s="193" customFormat="1" ht="14.25" customHeight="1">
      <c r="M844" s="186">
        <v>837</v>
      </c>
    </row>
    <row r="845" s="193" customFormat="1" ht="14.25" customHeight="1">
      <c r="M845" s="186">
        <v>838</v>
      </c>
    </row>
    <row r="846" s="193" customFormat="1" ht="14.25" customHeight="1">
      <c r="M846" s="186">
        <v>839</v>
      </c>
    </row>
    <row r="847" s="193" customFormat="1" ht="14.25" customHeight="1">
      <c r="M847" s="186">
        <v>840</v>
      </c>
    </row>
    <row r="848" s="193" customFormat="1" ht="14.25" customHeight="1">
      <c r="M848" s="186">
        <v>841</v>
      </c>
    </row>
    <row r="849" s="193" customFormat="1" ht="14.25" customHeight="1">
      <c r="M849" s="186">
        <v>842</v>
      </c>
    </row>
    <row r="850" s="193" customFormat="1" ht="14.25" customHeight="1">
      <c r="M850" s="186">
        <v>843</v>
      </c>
    </row>
    <row r="851" s="193" customFormat="1" ht="14.25" customHeight="1">
      <c r="M851" s="186">
        <v>844</v>
      </c>
    </row>
    <row r="852" s="193" customFormat="1" ht="14.25" customHeight="1">
      <c r="M852" s="186">
        <v>845</v>
      </c>
    </row>
    <row r="853" s="193" customFormat="1" ht="14.25" customHeight="1">
      <c r="M853" s="186">
        <v>846</v>
      </c>
    </row>
    <row r="854" s="193" customFormat="1" ht="14.25" customHeight="1">
      <c r="M854" s="186">
        <v>847</v>
      </c>
    </row>
    <row r="855" s="193" customFormat="1" ht="14.25" customHeight="1">
      <c r="M855" s="186">
        <v>848</v>
      </c>
    </row>
    <row r="856" s="193" customFormat="1" ht="14.25" customHeight="1">
      <c r="M856" s="186">
        <v>849</v>
      </c>
    </row>
    <row r="857" s="193" customFormat="1" ht="14.25" customHeight="1">
      <c r="M857" s="186">
        <v>850</v>
      </c>
    </row>
    <row r="858" s="193" customFormat="1" ht="14.25" customHeight="1">
      <c r="M858" s="186">
        <v>851</v>
      </c>
    </row>
    <row r="859" s="193" customFormat="1" ht="14.25" customHeight="1">
      <c r="M859" s="186">
        <v>852</v>
      </c>
    </row>
    <row r="860" s="193" customFormat="1" ht="14.25" customHeight="1">
      <c r="M860" s="186">
        <v>853</v>
      </c>
    </row>
    <row r="861" s="193" customFormat="1" ht="14.25" customHeight="1">
      <c r="M861" s="186">
        <v>854</v>
      </c>
    </row>
    <row r="862" s="193" customFormat="1" ht="14.25" customHeight="1">
      <c r="M862" s="186">
        <v>855</v>
      </c>
    </row>
    <row r="863" s="193" customFormat="1" ht="14.25" customHeight="1">
      <c r="M863" s="186">
        <v>856</v>
      </c>
    </row>
    <row r="864" s="193" customFormat="1" ht="14.25" customHeight="1">
      <c r="M864" s="186">
        <v>857</v>
      </c>
    </row>
    <row r="865" s="193" customFormat="1" ht="14.25" customHeight="1">
      <c r="M865" s="186">
        <v>858</v>
      </c>
    </row>
    <row r="866" s="193" customFormat="1" ht="14.25" customHeight="1">
      <c r="M866" s="186">
        <v>859</v>
      </c>
    </row>
    <row r="867" s="193" customFormat="1" ht="14.25" customHeight="1">
      <c r="M867" s="186">
        <v>860</v>
      </c>
    </row>
    <row r="868" s="193" customFormat="1" ht="14.25" customHeight="1">
      <c r="M868" s="186">
        <v>861</v>
      </c>
    </row>
    <row r="869" s="193" customFormat="1" ht="14.25" customHeight="1">
      <c r="M869" s="186">
        <v>862</v>
      </c>
    </row>
    <row r="870" s="193" customFormat="1" ht="14.25" customHeight="1">
      <c r="M870" s="186">
        <v>863</v>
      </c>
    </row>
    <row r="871" s="193" customFormat="1" ht="14.25" customHeight="1">
      <c r="M871" s="186">
        <v>864</v>
      </c>
    </row>
    <row r="872" s="193" customFormat="1" ht="14.25" customHeight="1">
      <c r="M872" s="186">
        <v>865</v>
      </c>
    </row>
    <row r="873" s="193" customFormat="1" ht="14.25" customHeight="1">
      <c r="M873" s="186">
        <v>866</v>
      </c>
    </row>
    <row r="874" s="193" customFormat="1" ht="14.25" customHeight="1">
      <c r="M874" s="186">
        <v>867</v>
      </c>
    </row>
    <row r="875" s="193" customFormat="1" ht="14.25" customHeight="1">
      <c r="M875" s="186">
        <v>868</v>
      </c>
    </row>
    <row r="876" s="193" customFormat="1" ht="14.25" customHeight="1">
      <c r="M876" s="186">
        <v>869</v>
      </c>
    </row>
    <row r="877" s="193" customFormat="1" ht="14.25" customHeight="1">
      <c r="M877" s="186">
        <v>870</v>
      </c>
    </row>
    <row r="878" s="193" customFormat="1" ht="14.25" customHeight="1">
      <c r="M878" s="186">
        <v>871</v>
      </c>
    </row>
    <row r="879" s="193" customFormat="1" ht="14.25" customHeight="1">
      <c r="M879" s="186">
        <v>872</v>
      </c>
    </row>
    <row r="880" s="193" customFormat="1" ht="14.25" customHeight="1">
      <c r="M880" s="186">
        <v>873</v>
      </c>
    </row>
    <row r="881" s="193" customFormat="1" ht="14.25" customHeight="1">
      <c r="M881" s="186">
        <v>874</v>
      </c>
    </row>
    <row r="882" s="193" customFormat="1" ht="14.25" customHeight="1">
      <c r="M882" s="186">
        <v>875</v>
      </c>
    </row>
    <row r="883" s="193" customFormat="1" ht="14.25" customHeight="1">
      <c r="M883" s="186">
        <v>876</v>
      </c>
    </row>
    <row r="884" s="193" customFormat="1" ht="14.25" customHeight="1">
      <c r="M884" s="186">
        <v>877</v>
      </c>
    </row>
    <row r="885" s="193" customFormat="1" ht="14.25" customHeight="1">
      <c r="M885" s="186">
        <v>878</v>
      </c>
    </row>
    <row r="886" s="193" customFormat="1" ht="14.25" customHeight="1">
      <c r="M886" s="186">
        <v>879</v>
      </c>
    </row>
    <row r="887" s="193" customFormat="1" ht="14.25" customHeight="1">
      <c r="M887" s="186">
        <v>880</v>
      </c>
    </row>
    <row r="888" s="193" customFormat="1" ht="14.25" customHeight="1">
      <c r="M888" s="186">
        <v>881</v>
      </c>
    </row>
    <row r="889" s="193" customFormat="1" ht="14.25" customHeight="1">
      <c r="M889" s="186">
        <v>882</v>
      </c>
    </row>
    <row r="890" s="193" customFormat="1" ht="14.25" customHeight="1">
      <c r="M890" s="186">
        <v>883</v>
      </c>
    </row>
    <row r="891" s="193" customFormat="1" ht="14.25" customHeight="1">
      <c r="M891" s="186">
        <v>884</v>
      </c>
    </row>
    <row r="892" s="193" customFormat="1" ht="14.25" customHeight="1">
      <c r="M892" s="186">
        <v>885</v>
      </c>
    </row>
    <row r="893" s="193" customFormat="1" ht="14.25" customHeight="1">
      <c r="M893" s="186">
        <v>886</v>
      </c>
    </row>
    <row r="894" s="193" customFormat="1" ht="14.25" customHeight="1">
      <c r="M894" s="186">
        <v>887</v>
      </c>
    </row>
    <row r="895" s="193" customFormat="1" ht="14.25" customHeight="1">
      <c r="M895" s="186">
        <v>888</v>
      </c>
    </row>
    <row r="896" s="193" customFormat="1" ht="14.25" customHeight="1">
      <c r="M896" s="186">
        <v>889</v>
      </c>
    </row>
    <row r="897" s="193" customFormat="1" ht="14.25" customHeight="1">
      <c r="M897" s="186">
        <v>890</v>
      </c>
    </row>
    <row r="898" s="193" customFormat="1" ht="14.25" customHeight="1">
      <c r="M898" s="186">
        <v>891</v>
      </c>
    </row>
    <row r="899" s="193" customFormat="1" ht="14.25" customHeight="1">
      <c r="M899" s="186">
        <v>892</v>
      </c>
    </row>
    <row r="900" s="193" customFormat="1" ht="14.25" customHeight="1">
      <c r="M900" s="186">
        <v>893</v>
      </c>
    </row>
    <row r="901" s="193" customFormat="1" ht="14.25" customHeight="1">
      <c r="M901" s="186">
        <v>894</v>
      </c>
    </row>
    <row r="902" s="193" customFormat="1" ht="14.25" customHeight="1">
      <c r="M902" s="186">
        <v>895</v>
      </c>
    </row>
    <row r="903" s="193" customFormat="1" ht="14.25" customHeight="1">
      <c r="M903" s="186">
        <v>896</v>
      </c>
    </row>
    <row r="904" s="193" customFormat="1" ht="14.25" customHeight="1">
      <c r="M904" s="186">
        <v>897</v>
      </c>
    </row>
    <row r="905" s="193" customFormat="1" ht="14.25" customHeight="1">
      <c r="M905" s="186">
        <v>898</v>
      </c>
    </row>
    <row r="906" s="193" customFormat="1" ht="14.25" customHeight="1">
      <c r="M906" s="186">
        <v>899</v>
      </c>
    </row>
    <row r="907" s="193" customFormat="1" ht="14.25" customHeight="1">
      <c r="M907" s="186">
        <v>900</v>
      </c>
    </row>
    <row r="908" s="193" customFormat="1" ht="14.25" customHeight="1">
      <c r="M908" s="186">
        <v>901</v>
      </c>
    </row>
    <row r="909" s="193" customFormat="1" ht="14.25" customHeight="1">
      <c r="M909" s="186">
        <v>902</v>
      </c>
    </row>
    <row r="910" s="193" customFormat="1" ht="14.25" customHeight="1">
      <c r="M910" s="186">
        <v>903</v>
      </c>
    </row>
    <row r="911" s="193" customFormat="1" ht="14.25" customHeight="1">
      <c r="M911" s="186">
        <v>904</v>
      </c>
    </row>
    <row r="912" s="193" customFormat="1" ht="14.25" customHeight="1">
      <c r="M912" s="186">
        <v>905</v>
      </c>
    </row>
    <row r="913" s="193" customFormat="1" ht="14.25" customHeight="1">
      <c r="M913" s="186">
        <v>906</v>
      </c>
    </row>
    <row r="914" s="193" customFormat="1" ht="14.25" customHeight="1">
      <c r="M914" s="186">
        <v>907</v>
      </c>
    </row>
    <row r="915" s="193" customFormat="1" ht="14.25" customHeight="1">
      <c r="M915" s="186">
        <v>908</v>
      </c>
    </row>
    <row r="916" s="193" customFormat="1" ht="14.25" customHeight="1">
      <c r="M916" s="186">
        <v>909</v>
      </c>
    </row>
    <row r="917" s="193" customFormat="1" ht="14.25" customHeight="1">
      <c r="M917" s="186">
        <v>910</v>
      </c>
    </row>
    <row r="918" s="193" customFormat="1" ht="14.25" customHeight="1">
      <c r="M918" s="186">
        <v>911</v>
      </c>
    </row>
    <row r="919" s="193" customFormat="1" ht="14.25" customHeight="1">
      <c r="M919" s="186">
        <v>912</v>
      </c>
    </row>
    <row r="920" s="193" customFormat="1" ht="14.25" customHeight="1">
      <c r="M920" s="186">
        <v>913</v>
      </c>
    </row>
    <row r="921" s="193" customFormat="1" ht="14.25" customHeight="1">
      <c r="M921" s="186">
        <v>914</v>
      </c>
    </row>
    <row r="922" s="193" customFormat="1" ht="14.25" customHeight="1">
      <c r="M922" s="186">
        <v>915</v>
      </c>
    </row>
    <row r="923" s="193" customFormat="1" ht="14.25" customHeight="1">
      <c r="M923" s="186">
        <v>916</v>
      </c>
    </row>
    <row r="924" s="193" customFormat="1" ht="14.25" customHeight="1">
      <c r="M924" s="186">
        <v>917</v>
      </c>
    </row>
    <row r="925" s="193" customFormat="1" ht="14.25" customHeight="1">
      <c r="M925" s="186">
        <v>918</v>
      </c>
    </row>
    <row r="926" s="193" customFormat="1" ht="14.25" customHeight="1">
      <c r="M926" s="186">
        <v>919</v>
      </c>
    </row>
    <row r="927" s="193" customFormat="1" ht="14.25" customHeight="1">
      <c r="M927" s="186">
        <v>920</v>
      </c>
    </row>
    <row r="928" s="193" customFormat="1" ht="14.25" customHeight="1">
      <c r="M928" s="186">
        <v>921</v>
      </c>
    </row>
    <row r="929" s="193" customFormat="1" ht="14.25" customHeight="1">
      <c r="M929" s="186">
        <v>922</v>
      </c>
    </row>
    <row r="930" s="193" customFormat="1" ht="14.25" customHeight="1">
      <c r="M930" s="186">
        <v>923</v>
      </c>
    </row>
    <row r="931" s="193" customFormat="1" ht="14.25" customHeight="1">
      <c r="M931" s="186">
        <v>924</v>
      </c>
    </row>
    <row r="932" s="193" customFormat="1" ht="14.25" customHeight="1">
      <c r="M932" s="186">
        <v>925</v>
      </c>
    </row>
    <row r="933" s="193" customFormat="1" ht="14.25" customHeight="1">
      <c r="M933" s="186">
        <v>926</v>
      </c>
    </row>
    <row r="934" s="193" customFormat="1" ht="14.25" customHeight="1">
      <c r="M934" s="186">
        <v>927</v>
      </c>
    </row>
    <row r="935" s="193" customFormat="1" ht="14.25" customHeight="1">
      <c r="M935" s="186">
        <v>928</v>
      </c>
    </row>
    <row r="936" s="193" customFormat="1" ht="14.25" customHeight="1">
      <c r="M936" s="186">
        <v>929</v>
      </c>
    </row>
    <row r="937" s="193" customFormat="1" ht="14.25" customHeight="1">
      <c r="M937" s="186">
        <v>930</v>
      </c>
    </row>
    <row r="938" s="193" customFormat="1" ht="14.25" customHeight="1">
      <c r="M938" s="186">
        <v>931</v>
      </c>
    </row>
    <row r="939" s="193" customFormat="1" ht="14.25" customHeight="1">
      <c r="M939" s="186">
        <v>932</v>
      </c>
    </row>
    <row r="940" s="193" customFormat="1" ht="14.25" customHeight="1">
      <c r="M940" s="186">
        <v>933</v>
      </c>
    </row>
    <row r="941" s="193" customFormat="1" ht="14.25" customHeight="1">
      <c r="M941" s="186">
        <v>934</v>
      </c>
    </row>
    <row r="942" s="193" customFormat="1" ht="14.25" customHeight="1">
      <c r="M942" s="186">
        <v>935</v>
      </c>
    </row>
    <row r="943" s="193" customFormat="1" ht="14.25" customHeight="1">
      <c r="M943" s="186">
        <v>936</v>
      </c>
    </row>
    <row r="944" s="193" customFormat="1" ht="14.25" customHeight="1">
      <c r="M944" s="186">
        <v>937</v>
      </c>
    </row>
    <row r="945" s="193" customFormat="1" ht="14.25" customHeight="1">
      <c r="M945" s="186">
        <v>938</v>
      </c>
    </row>
    <row r="946" s="193" customFormat="1" ht="14.25" customHeight="1">
      <c r="M946" s="186">
        <v>939</v>
      </c>
    </row>
    <row r="947" s="193" customFormat="1" ht="14.25" customHeight="1">
      <c r="M947" s="186">
        <v>940</v>
      </c>
    </row>
    <row r="948" s="193" customFormat="1" ht="14.25" customHeight="1">
      <c r="M948" s="186">
        <v>941</v>
      </c>
    </row>
    <row r="949" s="193" customFormat="1" ht="14.25" customHeight="1">
      <c r="M949" s="186">
        <v>942</v>
      </c>
    </row>
    <row r="950" s="193" customFormat="1" ht="14.25" customHeight="1">
      <c r="M950" s="186">
        <v>943</v>
      </c>
    </row>
    <row r="951" s="193" customFormat="1" ht="14.25" customHeight="1">
      <c r="M951" s="186">
        <v>944</v>
      </c>
    </row>
    <row r="952" s="193" customFormat="1" ht="14.25" customHeight="1">
      <c r="M952" s="186">
        <v>945</v>
      </c>
    </row>
    <row r="953" s="193" customFormat="1" ht="14.25" customHeight="1">
      <c r="M953" s="186">
        <v>946</v>
      </c>
    </row>
    <row r="954" s="193" customFormat="1" ht="14.25" customHeight="1">
      <c r="M954" s="186">
        <v>947</v>
      </c>
    </row>
    <row r="955" s="193" customFormat="1" ht="14.25" customHeight="1">
      <c r="M955" s="186">
        <v>948</v>
      </c>
    </row>
    <row r="956" s="193" customFormat="1" ht="14.25" customHeight="1">
      <c r="M956" s="186">
        <v>949</v>
      </c>
    </row>
    <row r="957" s="193" customFormat="1" ht="14.25" customHeight="1">
      <c r="M957" s="186">
        <v>950</v>
      </c>
    </row>
    <row r="958" s="193" customFormat="1" ht="14.25" customHeight="1">
      <c r="M958" s="186">
        <v>951</v>
      </c>
    </row>
    <row r="959" s="193" customFormat="1" ht="14.25" customHeight="1">
      <c r="M959" s="186">
        <v>952</v>
      </c>
    </row>
    <row r="960" s="193" customFormat="1" ht="14.25" customHeight="1">
      <c r="M960" s="186">
        <v>953</v>
      </c>
    </row>
    <row r="961" s="193" customFormat="1" ht="14.25" customHeight="1">
      <c r="M961" s="186">
        <v>954</v>
      </c>
    </row>
    <row r="962" s="193" customFormat="1" ht="14.25" customHeight="1">
      <c r="M962" s="186">
        <v>955</v>
      </c>
    </row>
    <row r="963" s="193" customFormat="1" ht="14.25" customHeight="1">
      <c r="M963" s="186">
        <v>956</v>
      </c>
    </row>
    <row r="964" s="193" customFormat="1" ht="14.25" customHeight="1">
      <c r="M964" s="186">
        <v>957</v>
      </c>
    </row>
    <row r="965" s="193" customFormat="1" ht="14.25" customHeight="1">
      <c r="M965" s="186">
        <v>958</v>
      </c>
    </row>
    <row r="966" s="193" customFormat="1" ht="14.25" customHeight="1">
      <c r="M966" s="186">
        <v>959</v>
      </c>
    </row>
    <row r="967" s="193" customFormat="1" ht="14.25" customHeight="1">
      <c r="M967" s="186">
        <v>960</v>
      </c>
    </row>
    <row r="968" s="193" customFormat="1" ht="14.25" customHeight="1">
      <c r="M968" s="186">
        <v>961</v>
      </c>
    </row>
    <row r="969" s="193" customFormat="1" ht="14.25" customHeight="1">
      <c r="M969" s="186">
        <v>962</v>
      </c>
    </row>
    <row r="970" s="193" customFormat="1" ht="14.25" customHeight="1">
      <c r="M970" s="186">
        <v>963</v>
      </c>
    </row>
    <row r="971" s="193" customFormat="1" ht="14.25" customHeight="1">
      <c r="M971" s="186">
        <v>964</v>
      </c>
    </row>
    <row r="972" s="193" customFormat="1" ht="14.25" customHeight="1">
      <c r="M972" s="186">
        <v>965</v>
      </c>
    </row>
    <row r="973" s="193" customFormat="1" ht="14.25" customHeight="1">
      <c r="M973" s="186">
        <v>966</v>
      </c>
    </row>
    <row r="974" s="193" customFormat="1" ht="14.25" customHeight="1">
      <c r="M974" s="186">
        <v>967</v>
      </c>
    </row>
    <row r="975" s="193" customFormat="1" ht="14.25" customHeight="1">
      <c r="M975" s="186">
        <v>968</v>
      </c>
    </row>
    <row r="976" s="193" customFormat="1" ht="14.25" customHeight="1">
      <c r="M976" s="186">
        <v>969</v>
      </c>
    </row>
    <row r="977" s="193" customFormat="1" ht="14.25" customHeight="1">
      <c r="M977" s="186">
        <v>970</v>
      </c>
    </row>
    <row r="978" s="193" customFormat="1" ht="14.25" customHeight="1">
      <c r="M978" s="186">
        <v>971</v>
      </c>
    </row>
    <row r="979" s="193" customFormat="1" ht="14.25" customHeight="1">
      <c r="M979" s="186">
        <v>972</v>
      </c>
    </row>
    <row r="980" s="193" customFormat="1" ht="14.25" customHeight="1">
      <c r="M980" s="186">
        <v>973</v>
      </c>
    </row>
    <row r="981" s="193" customFormat="1" ht="14.25" customHeight="1">
      <c r="M981" s="186">
        <v>974</v>
      </c>
    </row>
    <row r="982" s="193" customFormat="1" ht="14.25" customHeight="1">
      <c r="M982" s="186">
        <v>975</v>
      </c>
    </row>
    <row r="983" s="193" customFormat="1" ht="14.25" customHeight="1">
      <c r="M983" s="186">
        <v>976</v>
      </c>
    </row>
    <row r="984" s="193" customFormat="1" ht="14.25" customHeight="1">
      <c r="M984" s="186">
        <v>977</v>
      </c>
    </row>
    <row r="985" s="193" customFormat="1" ht="14.25" customHeight="1">
      <c r="M985" s="186">
        <v>978</v>
      </c>
    </row>
    <row r="986" s="193" customFormat="1" ht="14.25" customHeight="1">
      <c r="M986" s="186">
        <v>979</v>
      </c>
    </row>
    <row r="987" s="193" customFormat="1" ht="14.25" customHeight="1">
      <c r="M987" s="186">
        <v>980</v>
      </c>
    </row>
    <row r="988" s="193" customFormat="1" ht="14.25" customHeight="1">
      <c r="M988" s="186">
        <v>981</v>
      </c>
    </row>
    <row r="989" s="193" customFormat="1" ht="14.25" customHeight="1">
      <c r="M989" s="186">
        <v>982</v>
      </c>
    </row>
    <row r="990" s="193" customFormat="1" ht="14.25" customHeight="1">
      <c r="M990" s="186">
        <v>983</v>
      </c>
    </row>
    <row r="991" s="193" customFormat="1" ht="14.25" customHeight="1">
      <c r="M991" s="186">
        <v>984</v>
      </c>
    </row>
    <row r="992" s="193" customFormat="1" ht="14.25" customHeight="1">
      <c r="M992" s="186">
        <v>985</v>
      </c>
    </row>
    <row r="993" s="193" customFormat="1" ht="14.25" customHeight="1">
      <c r="M993" s="186">
        <v>986</v>
      </c>
    </row>
    <row r="994" s="193" customFormat="1" ht="14.25" customHeight="1">
      <c r="M994" s="186">
        <v>987</v>
      </c>
    </row>
    <row r="995" s="193" customFormat="1" ht="14.25" customHeight="1">
      <c r="M995" s="186">
        <v>988</v>
      </c>
    </row>
    <row r="996" s="193" customFormat="1" ht="14.25" customHeight="1">
      <c r="M996" s="186">
        <v>989</v>
      </c>
    </row>
    <row r="997" s="193" customFormat="1" ht="14.25" customHeight="1">
      <c r="M997" s="186">
        <v>990</v>
      </c>
    </row>
    <row r="998" s="193" customFormat="1" ht="14.25" customHeight="1">
      <c r="M998" s="186">
        <v>991</v>
      </c>
    </row>
    <row r="999" s="193" customFormat="1" ht="14.25" customHeight="1">
      <c r="M999" s="186">
        <v>992</v>
      </c>
    </row>
    <row r="1000" s="193" customFormat="1" ht="14.25" customHeight="1">
      <c r="M1000" s="186">
        <v>993</v>
      </c>
    </row>
    <row r="1001" s="193" customFormat="1" ht="14.25" customHeight="1">
      <c r="M1001" s="186">
        <v>994</v>
      </c>
    </row>
    <row r="1002" s="193" customFormat="1" ht="14.25" customHeight="1">
      <c r="M1002" s="186">
        <v>995</v>
      </c>
    </row>
    <row r="1003" s="193" customFormat="1" ht="14.25" customHeight="1">
      <c r="M1003" s="186">
        <v>996</v>
      </c>
    </row>
    <row r="1004" s="193" customFormat="1" ht="14.25" customHeight="1">
      <c r="M1004" s="186">
        <v>997</v>
      </c>
    </row>
    <row r="1005" s="193" customFormat="1" ht="14.25" customHeight="1">
      <c r="M1005" s="186">
        <v>998</v>
      </c>
    </row>
    <row r="1006" s="193" customFormat="1" ht="14.25" customHeight="1">
      <c r="M1006" s="186">
        <v>999</v>
      </c>
    </row>
    <row r="1007" s="193" customFormat="1" ht="14.25" customHeight="1">
      <c r="M1007" s="186">
        <v>1000</v>
      </c>
    </row>
    <row r="1008" s="193" customFormat="1" ht="14.25" customHeight="1">
      <c r="M1008" s="186">
        <v>1001</v>
      </c>
    </row>
    <row r="1009" s="193" customFormat="1" ht="14.25" customHeight="1">
      <c r="M1009" s="186">
        <v>1002</v>
      </c>
    </row>
    <row r="1010" s="193" customFormat="1" ht="14.25" customHeight="1">
      <c r="M1010" s="186">
        <v>1003</v>
      </c>
    </row>
    <row r="1011" s="193" customFormat="1" ht="14.25" customHeight="1">
      <c r="M1011" s="186">
        <v>1004</v>
      </c>
    </row>
    <row r="1012" s="193" customFormat="1" ht="14.25" customHeight="1">
      <c r="M1012" s="186">
        <v>1005</v>
      </c>
    </row>
    <row r="1013" s="193" customFormat="1" ht="14.25" customHeight="1">
      <c r="M1013" s="186">
        <v>1006</v>
      </c>
    </row>
    <row r="1014" s="193" customFormat="1" ht="14.25" customHeight="1">
      <c r="M1014" s="186">
        <v>1007</v>
      </c>
    </row>
    <row r="1015" s="193" customFormat="1" ht="14.25" customHeight="1">
      <c r="M1015" s="186">
        <v>1008</v>
      </c>
    </row>
    <row r="1016" s="193" customFormat="1" ht="14.25" customHeight="1">
      <c r="M1016" s="186">
        <v>1009</v>
      </c>
    </row>
    <row r="1017" s="193" customFormat="1" ht="14.25" customHeight="1">
      <c r="M1017" s="186">
        <v>1010</v>
      </c>
    </row>
    <row r="1018" s="193" customFormat="1" ht="14.25" customHeight="1">
      <c r="M1018" s="186">
        <v>1011</v>
      </c>
    </row>
    <row r="1019" s="193" customFormat="1" ht="14.25" customHeight="1">
      <c r="M1019" s="186">
        <v>1012</v>
      </c>
    </row>
    <row r="1020" s="193" customFormat="1" ht="14.25" customHeight="1">
      <c r="M1020" s="186">
        <v>1013</v>
      </c>
    </row>
    <row r="1021" s="193" customFormat="1" ht="14.25" customHeight="1">
      <c r="M1021" s="186">
        <v>1014</v>
      </c>
    </row>
    <row r="1022" s="193" customFormat="1" ht="14.25" customHeight="1">
      <c r="M1022" s="186">
        <v>1015</v>
      </c>
    </row>
    <row r="1023" s="193" customFormat="1" ht="14.25" customHeight="1">
      <c r="M1023" s="186">
        <v>1016</v>
      </c>
    </row>
    <row r="1024" s="193" customFormat="1" ht="14.25" customHeight="1">
      <c r="M1024" s="186">
        <v>1017</v>
      </c>
    </row>
    <row r="1025" s="193" customFormat="1" ht="14.25" customHeight="1">
      <c r="M1025" s="186">
        <v>1018</v>
      </c>
    </row>
    <row r="1026" s="193" customFormat="1" ht="14.25" customHeight="1">
      <c r="M1026" s="186">
        <v>1019</v>
      </c>
    </row>
    <row r="1027" s="193" customFormat="1" ht="14.25" customHeight="1">
      <c r="M1027" s="186">
        <v>1020</v>
      </c>
    </row>
    <row r="1028" s="193" customFormat="1" ht="14.25" customHeight="1">
      <c r="M1028" s="186">
        <v>1021</v>
      </c>
    </row>
    <row r="1029" s="193" customFormat="1" ht="14.25" customHeight="1">
      <c r="M1029" s="186">
        <v>1022</v>
      </c>
    </row>
    <row r="1030" s="193" customFormat="1" ht="14.25" customHeight="1">
      <c r="M1030" s="186">
        <v>1023</v>
      </c>
    </row>
    <row r="1031" s="193" customFormat="1" ht="14.25" customHeight="1">
      <c r="M1031" s="186">
        <v>1024</v>
      </c>
    </row>
    <row r="1032" s="193" customFormat="1" ht="14.25" customHeight="1">
      <c r="M1032" s="186">
        <v>1025</v>
      </c>
    </row>
    <row r="1033" s="193" customFormat="1" ht="14.25" customHeight="1">
      <c r="M1033" s="186">
        <v>1026</v>
      </c>
    </row>
    <row r="1034" s="193" customFormat="1" ht="14.25" customHeight="1">
      <c r="M1034" s="186">
        <v>1027</v>
      </c>
    </row>
    <row r="1035" s="193" customFormat="1" ht="14.25" customHeight="1">
      <c r="M1035" s="186">
        <v>1028</v>
      </c>
    </row>
    <row r="1036" s="193" customFormat="1" ht="14.25" customHeight="1">
      <c r="M1036" s="186">
        <v>1029</v>
      </c>
    </row>
    <row r="1037" s="193" customFormat="1" ht="14.25" customHeight="1">
      <c r="M1037" s="186">
        <v>1030</v>
      </c>
    </row>
    <row r="1038" s="193" customFormat="1" ht="14.25" customHeight="1">
      <c r="M1038" s="186">
        <v>1031</v>
      </c>
    </row>
    <row r="1039" s="193" customFormat="1" ht="14.25" customHeight="1">
      <c r="M1039" s="186">
        <v>1032</v>
      </c>
    </row>
    <row r="1040" s="193" customFormat="1" ht="14.25" customHeight="1">
      <c r="M1040" s="186">
        <v>1033</v>
      </c>
    </row>
    <row r="1041" s="193" customFormat="1" ht="14.25" customHeight="1">
      <c r="M1041" s="186">
        <v>1034</v>
      </c>
    </row>
    <row r="1042" s="193" customFormat="1" ht="14.25" customHeight="1">
      <c r="M1042" s="186">
        <v>1035</v>
      </c>
    </row>
    <row r="1043" s="193" customFormat="1" ht="14.25" customHeight="1">
      <c r="M1043" s="186">
        <v>1036</v>
      </c>
    </row>
    <row r="1044" s="193" customFormat="1" ht="14.25" customHeight="1">
      <c r="M1044" s="186">
        <v>1037</v>
      </c>
    </row>
    <row r="1045" s="193" customFormat="1" ht="14.25" customHeight="1">
      <c r="M1045" s="186">
        <v>1038</v>
      </c>
    </row>
    <row r="1046" s="193" customFormat="1" ht="14.25" customHeight="1">
      <c r="M1046" s="186">
        <v>1039</v>
      </c>
    </row>
    <row r="1047" s="193" customFormat="1" ht="14.25" customHeight="1">
      <c r="M1047" s="186">
        <v>1040</v>
      </c>
    </row>
    <row r="1048" s="193" customFormat="1" ht="14.25" customHeight="1">
      <c r="M1048" s="186">
        <v>1041</v>
      </c>
    </row>
    <row r="1049" s="193" customFormat="1" ht="14.25" customHeight="1">
      <c r="M1049" s="186">
        <v>1042</v>
      </c>
    </row>
    <row r="1050" s="193" customFormat="1" ht="14.25" customHeight="1">
      <c r="M1050" s="186">
        <v>1043</v>
      </c>
    </row>
    <row r="1051" s="193" customFormat="1" ht="14.25" customHeight="1">
      <c r="M1051" s="186">
        <v>1044</v>
      </c>
    </row>
    <row r="1052" s="193" customFormat="1" ht="14.25" customHeight="1">
      <c r="M1052" s="186">
        <v>1045</v>
      </c>
    </row>
    <row r="1053" s="193" customFormat="1" ht="14.25" customHeight="1">
      <c r="M1053" s="186">
        <v>1046</v>
      </c>
    </row>
    <row r="1054" s="193" customFormat="1" ht="14.25" customHeight="1">
      <c r="M1054" s="186">
        <v>1047</v>
      </c>
    </row>
    <row r="1055" s="193" customFormat="1" ht="14.25" customHeight="1">
      <c r="M1055" s="186">
        <v>1048</v>
      </c>
    </row>
    <row r="1056" s="193" customFormat="1" ht="14.25" customHeight="1">
      <c r="M1056" s="186">
        <v>1049</v>
      </c>
    </row>
    <row r="1057" s="193" customFormat="1" ht="14.25" customHeight="1">
      <c r="M1057" s="186">
        <v>1050</v>
      </c>
    </row>
    <row r="1058" s="193" customFormat="1" ht="14.25" customHeight="1">
      <c r="M1058" s="186">
        <v>1051</v>
      </c>
    </row>
    <row r="1059" s="193" customFormat="1" ht="14.25" customHeight="1">
      <c r="M1059" s="186">
        <v>1052</v>
      </c>
    </row>
    <row r="1060" s="193" customFormat="1" ht="14.25" customHeight="1">
      <c r="M1060" s="186">
        <v>1053</v>
      </c>
    </row>
    <row r="1061" s="193" customFormat="1" ht="14.25" customHeight="1">
      <c r="M1061" s="186">
        <v>1054</v>
      </c>
    </row>
    <row r="1062" s="193" customFormat="1" ht="14.25" customHeight="1">
      <c r="M1062" s="186">
        <v>1055</v>
      </c>
    </row>
    <row r="1063" s="193" customFormat="1" ht="14.25" customHeight="1">
      <c r="M1063" s="186">
        <v>1056</v>
      </c>
    </row>
    <row r="1064" s="193" customFormat="1" ht="14.25" customHeight="1">
      <c r="M1064" s="186">
        <v>1057</v>
      </c>
    </row>
    <row r="1065" s="193" customFormat="1" ht="14.25" customHeight="1">
      <c r="M1065" s="186">
        <v>1058</v>
      </c>
    </row>
    <row r="1066" s="193" customFormat="1" ht="14.25" customHeight="1">
      <c r="M1066" s="186">
        <v>1059</v>
      </c>
    </row>
    <row r="1067" s="193" customFormat="1" ht="14.25" customHeight="1">
      <c r="M1067" s="186">
        <v>1060</v>
      </c>
    </row>
    <row r="1068" s="193" customFormat="1" ht="14.25" customHeight="1">
      <c r="M1068" s="186">
        <v>1061</v>
      </c>
    </row>
    <row r="1069" s="193" customFormat="1" ht="14.25" customHeight="1">
      <c r="M1069" s="186">
        <v>1062</v>
      </c>
    </row>
    <row r="1070" s="193" customFormat="1" ht="14.25" customHeight="1">
      <c r="M1070" s="186">
        <v>1063</v>
      </c>
    </row>
    <row r="1071" s="193" customFormat="1" ht="14.25" customHeight="1">
      <c r="M1071" s="186">
        <v>1064</v>
      </c>
    </row>
    <row r="1072" s="193" customFormat="1" ht="14.25" customHeight="1">
      <c r="M1072" s="186">
        <v>1065</v>
      </c>
    </row>
    <row r="1073" s="193" customFormat="1" ht="14.25" customHeight="1">
      <c r="M1073" s="186">
        <v>1066</v>
      </c>
    </row>
    <row r="1074" s="193" customFormat="1" ht="14.25" customHeight="1">
      <c r="M1074" s="186">
        <v>1067</v>
      </c>
    </row>
    <row r="1075" s="193" customFormat="1" ht="14.25" customHeight="1">
      <c r="M1075" s="186">
        <v>1068</v>
      </c>
    </row>
    <row r="1076" s="193" customFormat="1" ht="14.25" customHeight="1">
      <c r="M1076" s="186">
        <v>1069</v>
      </c>
    </row>
    <row r="1077" s="193" customFormat="1" ht="14.25" customHeight="1">
      <c r="M1077" s="186">
        <v>1070</v>
      </c>
    </row>
    <row r="1078" s="193" customFormat="1" ht="14.25" customHeight="1">
      <c r="M1078" s="186">
        <v>1071</v>
      </c>
    </row>
    <row r="1079" s="193" customFormat="1" ht="14.25" customHeight="1">
      <c r="M1079" s="186">
        <v>1072</v>
      </c>
    </row>
    <row r="1080" s="193" customFormat="1" ht="14.25" customHeight="1">
      <c r="M1080" s="186">
        <v>1073</v>
      </c>
    </row>
    <row r="1081" s="193" customFormat="1" ht="14.25" customHeight="1">
      <c r="M1081" s="186">
        <v>1074</v>
      </c>
    </row>
    <row r="1082" s="193" customFormat="1" ht="14.25" customHeight="1">
      <c r="M1082" s="186">
        <v>1075</v>
      </c>
    </row>
    <row r="1083" s="193" customFormat="1" ht="14.25" customHeight="1">
      <c r="M1083" s="186">
        <v>1076</v>
      </c>
    </row>
    <row r="1084" s="193" customFormat="1" ht="14.25" customHeight="1">
      <c r="M1084" s="186">
        <v>1077</v>
      </c>
    </row>
    <row r="1085" s="193" customFormat="1" ht="14.25" customHeight="1">
      <c r="M1085" s="186">
        <v>1078</v>
      </c>
    </row>
    <row r="1086" s="193" customFormat="1" ht="14.25" customHeight="1">
      <c r="M1086" s="186">
        <v>1079</v>
      </c>
    </row>
    <row r="1087" s="193" customFormat="1" ht="14.25" customHeight="1">
      <c r="M1087" s="186">
        <v>1080</v>
      </c>
    </row>
    <row r="1088" s="193" customFormat="1" ht="14.25" customHeight="1">
      <c r="M1088" s="186">
        <v>1081</v>
      </c>
    </row>
    <row r="1089" s="193" customFormat="1" ht="14.25" customHeight="1">
      <c r="M1089" s="186">
        <v>1082</v>
      </c>
    </row>
    <row r="1090" s="193" customFormat="1" ht="14.25" customHeight="1">
      <c r="M1090" s="186">
        <v>1083</v>
      </c>
    </row>
    <row r="1091" s="193" customFormat="1" ht="14.25" customHeight="1">
      <c r="M1091" s="186">
        <v>1084</v>
      </c>
    </row>
    <row r="1092" s="193" customFormat="1" ht="14.25" customHeight="1">
      <c r="M1092" s="186">
        <v>1085</v>
      </c>
    </row>
    <row r="1093" s="193" customFormat="1" ht="14.25" customHeight="1">
      <c r="M1093" s="186">
        <v>1086</v>
      </c>
    </row>
    <row r="1094" s="193" customFormat="1" ht="14.25" customHeight="1">
      <c r="M1094" s="186">
        <v>1087</v>
      </c>
    </row>
    <row r="1095" s="193" customFormat="1" ht="14.25" customHeight="1">
      <c r="M1095" s="186">
        <v>1088</v>
      </c>
    </row>
    <row r="1096" s="193" customFormat="1" ht="14.25" customHeight="1">
      <c r="M1096" s="186">
        <v>1089</v>
      </c>
    </row>
    <row r="1097" s="193" customFormat="1" ht="14.25" customHeight="1">
      <c r="M1097" s="186">
        <v>1090</v>
      </c>
    </row>
    <row r="1098" s="193" customFormat="1" ht="14.25" customHeight="1">
      <c r="M1098" s="186">
        <v>1091</v>
      </c>
    </row>
    <row r="1099" s="193" customFormat="1" ht="14.25" customHeight="1">
      <c r="M1099" s="186">
        <v>1092</v>
      </c>
    </row>
    <row r="1100" s="193" customFormat="1" ht="14.25" customHeight="1">
      <c r="M1100" s="186">
        <v>1093</v>
      </c>
    </row>
    <row r="1101" s="193" customFormat="1" ht="14.25" customHeight="1">
      <c r="M1101" s="186">
        <v>1094</v>
      </c>
    </row>
    <row r="1102" s="193" customFormat="1" ht="14.25" customHeight="1">
      <c r="M1102" s="186">
        <v>1095</v>
      </c>
    </row>
    <row r="1103" s="193" customFormat="1" ht="14.25" customHeight="1">
      <c r="M1103" s="186">
        <v>1096</v>
      </c>
    </row>
    <row r="1104" s="193" customFormat="1" ht="14.25" customHeight="1">
      <c r="M1104" s="186">
        <v>1097</v>
      </c>
    </row>
    <row r="1105" s="193" customFormat="1" ht="14.25" customHeight="1">
      <c r="M1105" s="186">
        <v>1098</v>
      </c>
    </row>
    <row r="1106" s="193" customFormat="1" ht="14.25" customHeight="1">
      <c r="M1106" s="186">
        <v>1099</v>
      </c>
    </row>
    <row r="1107" s="193" customFormat="1" ht="14.25" customHeight="1">
      <c r="M1107" s="186">
        <v>1100</v>
      </c>
    </row>
    <row r="1108" s="193" customFormat="1" ht="14.25" customHeight="1">
      <c r="M1108" s="186">
        <v>1101</v>
      </c>
    </row>
    <row r="1109" s="193" customFormat="1" ht="14.25" customHeight="1">
      <c r="M1109" s="186">
        <v>1102</v>
      </c>
    </row>
    <row r="1110" s="193" customFormat="1" ht="14.25" customHeight="1">
      <c r="M1110" s="186">
        <v>1103</v>
      </c>
    </row>
    <row r="1111" s="193" customFormat="1" ht="14.25" customHeight="1">
      <c r="M1111" s="186">
        <v>1104</v>
      </c>
    </row>
    <row r="1112" s="193" customFormat="1" ht="14.25" customHeight="1">
      <c r="M1112" s="186">
        <v>1105</v>
      </c>
    </row>
    <row r="1113" s="193" customFormat="1" ht="14.25" customHeight="1">
      <c r="M1113" s="186">
        <v>1106</v>
      </c>
    </row>
    <row r="1114" s="193" customFormat="1" ht="14.25" customHeight="1">
      <c r="M1114" s="186">
        <v>1107</v>
      </c>
    </row>
    <row r="1115" s="193" customFormat="1" ht="14.25" customHeight="1">
      <c r="M1115" s="186">
        <v>1108</v>
      </c>
    </row>
    <row r="1116" s="193" customFormat="1" ht="14.25" customHeight="1">
      <c r="M1116" s="186">
        <v>1109</v>
      </c>
    </row>
    <row r="1117" s="193" customFormat="1" ht="14.25" customHeight="1">
      <c r="M1117" s="186">
        <v>1110</v>
      </c>
    </row>
    <row r="1118" s="193" customFormat="1" ht="14.25" customHeight="1">
      <c r="M1118" s="186">
        <v>1111</v>
      </c>
    </row>
    <row r="1119" s="193" customFormat="1" ht="14.25" customHeight="1">
      <c r="M1119" s="186">
        <v>1112</v>
      </c>
    </row>
    <row r="1120" s="193" customFormat="1" ht="14.25" customHeight="1">
      <c r="M1120" s="186">
        <v>1113</v>
      </c>
    </row>
    <row r="1121" s="193" customFormat="1" ht="14.25" customHeight="1">
      <c r="M1121" s="186">
        <v>1114</v>
      </c>
    </row>
    <row r="1122" s="193" customFormat="1" ht="14.25" customHeight="1">
      <c r="M1122" s="186">
        <v>1115</v>
      </c>
    </row>
    <row r="1123" s="193" customFormat="1" ht="14.25" customHeight="1">
      <c r="M1123" s="186">
        <v>1116</v>
      </c>
    </row>
    <row r="1124" s="193" customFormat="1" ht="14.25" customHeight="1">
      <c r="M1124" s="186">
        <v>1117</v>
      </c>
    </row>
    <row r="1125" s="193" customFormat="1" ht="14.25" customHeight="1">
      <c r="M1125" s="186">
        <v>1118</v>
      </c>
    </row>
    <row r="1126" s="193" customFormat="1" ht="14.25" customHeight="1">
      <c r="M1126" s="186">
        <v>1119</v>
      </c>
    </row>
    <row r="1127" s="193" customFormat="1" ht="14.25" customHeight="1">
      <c r="M1127" s="186">
        <v>1120</v>
      </c>
    </row>
    <row r="1128" s="193" customFormat="1" ht="14.25" customHeight="1">
      <c r="M1128" s="186">
        <v>1121</v>
      </c>
    </row>
    <row r="1129" s="193" customFormat="1" ht="14.25" customHeight="1">
      <c r="M1129" s="186">
        <v>1122</v>
      </c>
    </row>
    <row r="1130" s="193" customFormat="1" ht="14.25" customHeight="1">
      <c r="M1130" s="186">
        <v>1123</v>
      </c>
    </row>
    <row r="1131" s="193" customFormat="1" ht="14.25" customHeight="1">
      <c r="M1131" s="186">
        <v>1124</v>
      </c>
    </row>
    <row r="1132" s="193" customFormat="1" ht="14.25" customHeight="1">
      <c r="M1132" s="186">
        <v>1125</v>
      </c>
    </row>
    <row r="1133" s="193" customFormat="1" ht="14.25" customHeight="1">
      <c r="M1133" s="186">
        <v>1126</v>
      </c>
    </row>
    <row r="1134" s="193" customFormat="1" ht="14.25" customHeight="1">
      <c r="M1134" s="186">
        <v>1127</v>
      </c>
    </row>
    <row r="1135" s="193" customFormat="1" ht="14.25" customHeight="1">
      <c r="M1135" s="186">
        <v>1128</v>
      </c>
    </row>
    <row r="1136" s="193" customFormat="1" ht="14.25" customHeight="1">
      <c r="M1136" s="186">
        <v>1129</v>
      </c>
    </row>
    <row r="1137" s="193" customFormat="1" ht="14.25" customHeight="1">
      <c r="M1137" s="186">
        <v>1130</v>
      </c>
    </row>
    <row r="1138" s="193" customFormat="1" ht="14.25" customHeight="1">
      <c r="M1138" s="186">
        <v>1131</v>
      </c>
    </row>
    <row r="1139" s="193" customFormat="1" ht="14.25" customHeight="1">
      <c r="M1139" s="186">
        <v>1132</v>
      </c>
    </row>
    <row r="1140" s="193" customFormat="1" ht="14.25" customHeight="1">
      <c r="M1140" s="186">
        <v>1133</v>
      </c>
    </row>
    <row r="1141" s="193" customFormat="1" ht="14.25" customHeight="1">
      <c r="M1141" s="186">
        <v>1134</v>
      </c>
    </row>
    <row r="1142" s="193" customFormat="1" ht="14.25" customHeight="1">
      <c r="M1142" s="186">
        <v>1135</v>
      </c>
    </row>
    <row r="1143" s="193" customFormat="1" ht="14.25" customHeight="1">
      <c r="M1143" s="186">
        <v>1136</v>
      </c>
    </row>
    <row r="1144" s="193" customFormat="1" ht="14.25" customHeight="1">
      <c r="M1144" s="186">
        <v>1137</v>
      </c>
    </row>
    <row r="1145" s="193" customFormat="1" ht="14.25" customHeight="1">
      <c r="M1145" s="186">
        <v>1138</v>
      </c>
    </row>
    <row r="1146" s="193" customFormat="1" ht="14.25" customHeight="1">
      <c r="M1146" s="186">
        <v>1139</v>
      </c>
    </row>
    <row r="1147" s="193" customFormat="1" ht="14.25" customHeight="1">
      <c r="M1147" s="186">
        <v>1140</v>
      </c>
    </row>
    <row r="1148" s="193" customFormat="1" ht="14.25" customHeight="1">
      <c r="M1148" s="186">
        <v>1141</v>
      </c>
    </row>
    <row r="1149" s="193" customFormat="1" ht="14.25" customHeight="1">
      <c r="M1149" s="186">
        <v>1142</v>
      </c>
    </row>
    <row r="1150" s="193" customFormat="1" ht="14.25" customHeight="1">
      <c r="M1150" s="186">
        <v>1143</v>
      </c>
    </row>
    <row r="1151" s="193" customFormat="1" ht="14.25" customHeight="1">
      <c r="M1151" s="186">
        <v>1144</v>
      </c>
    </row>
    <row r="1152" s="193" customFormat="1" ht="14.25" customHeight="1">
      <c r="M1152" s="186">
        <v>1145</v>
      </c>
    </row>
    <row r="1153" s="193" customFormat="1" ht="14.25" customHeight="1">
      <c r="M1153" s="186">
        <v>1146</v>
      </c>
    </row>
    <row r="1154" s="193" customFormat="1" ht="14.25" customHeight="1">
      <c r="M1154" s="186">
        <v>1147</v>
      </c>
    </row>
    <row r="1155" s="193" customFormat="1" ht="14.25" customHeight="1">
      <c r="M1155" s="186">
        <v>1148</v>
      </c>
    </row>
    <row r="1156" s="193" customFormat="1" ht="14.25" customHeight="1">
      <c r="M1156" s="186">
        <v>1149</v>
      </c>
    </row>
    <row r="1157" s="193" customFormat="1" ht="14.25" customHeight="1">
      <c r="M1157" s="186">
        <v>1150</v>
      </c>
    </row>
    <row r="1158" s="193" customFormat="1" ht="14.25" customHeight="1">
      <c r="M1158" s="186">
        <v>1151</v>
      </c>
    </row>
    <row r="1159" s="193" customFormat="1" ht="14.25" customHeight="1">
      <c r="M1159" s="186">
        <v>1152</v>
      </c>
    </row>
    <row r="1160" s="193" customFormat="1" ht="14.25" customHeight="1">
      <c r="M1160" s="186">
        <v>1153</v>
      </c>
    </row>
    <row r="1161" s="193" customFormat="1" ht="14.25" customHeight="1">
      <c r="M1161" s="186">
        <v>1154</v>
      </c>
    </row>
    <row r="1162" s="193" customFormat="1" ht="14.25" customHeight="1">
      <c r="M1162" s="186">
        <v>1155</v>
      </c>
    </row>
    <row r="1163" s="193" customFormat="1" ht="14.25" customHeight="1">
      <c r="M1163" s="186">
        <v>1156</v>
      </c>
    </row>
    <row r="1164" s="193" customFormat="1" ht="14.25" customHeight="1">
      <c r="M1164" s="186">
        <v>1157</v>
      </c>
    </row>
    <row r="1165" s="193" customFormat="1" ht="14.25" customHeight="1">
      <c r="M1165" s="186">
        <v>1158</v>
      </c>
    </row>
    <row r="1166" s="193" customFormat="1" ht="14.25" customHeight="1">
      <c r="M1166" s="186">
        <v>1159</v>
      </c>
    </row>
    <row r="1167" s="193" customFormat="1" ht="14.25" customHeight="1">
      <c r="M1167" s="186">
        <v>1160</v>
      </c>
    </row>
    <row r="1168" s="193" customFormat="1" ht="14.25" customHeight="1">
      <c r="M1168" s="186">
        <v>1161</v>
      </c>
    </row>
    <row r="1169" s="193" customFormat="1" ht="14.25" customHeight="1">
      <c r="M1169" s="186">
        <v>1162</v>
      </c>
    </row>
    <row r="1170" s="193" customFormat="1" ht="14.25" customHeight="1">
      <c r="M1170" s="186">
        <v>1163</v>
      </c>
    </row>
    <row r="1171" s="193" customFormat="1" ht="14.25" customHeight="1">
      <c r="M1171" s="186">
        <v>1164</v>
      </c>
    </row>
    <row r="1172" s="193" customFormat="1" ht="14.25" customHeight="1">
      <c r="M1172" s="186">
        <v>1165</v>
      </c>
    </row>
    <row r="1173" s="193" customFormat="1" ht="14.25" customHeight="1">
      <c r="M1173" s="186">
        <v>1166</v>
      </c>
    </row>
    <row r="1174" s="193" customFormat="1" ht="14.25" customHeight="1">
      <c r="M1174" s="186">
        <v>1167</v>
      </c>
    </row>
    <row r="1175" s="193" customFormat="1" ht="14.25" customHeight="1">
      <c r="M1175" s="186">
        <v>1168</v>
      </c>
    </row>
    <row r="1176" s="193" customFormat="1" ht="14.25" customHeight="1">
      <c r="M1176" s="186">
        <v>1169</v>
      </c>
    </row>
    <row r="1177" s="193" customFormat="1" ht="14.25" customHeight="1">
      <c r="M1177" s="186">
        <v>1170</v>
      </c>
    </row>
    <row r="1178" s="193" customFormat="1" ht="14.25" customHeight="1">
      <c r="M1178" s="186">
        <v>1171</v>
      </c>
    </row>
    <row r="1179" s="193" customFormat="1" ht="14.25" customHeight="1">
      <c r="M1179" s="186">
        <v>1172</v>
      </c>
    </row>
    <row r="1180" s="193" customFormat="1" ht="14.25" customHeight="1">
      <c r="M1180" s="186">
        <v>1173</v>
      </c>
    </row>
    <row r="1181" s="193" customFormat="1" ht="14.25" customHeight="1">
      <c r="M1181" s="186">
        <v>1174</v>
      </c>
    </row>
    <row r="1182" s="193" customFormat="1" ht="14.25" customHeight="1">
      <c r="M1182" s="186">
        <v>1175</v>
      </c>
    </row>
    <row r="1183" s="193" customFormat="1" ht="14.25" customHeight="1">
      <c r="M1183" s="186">
        <v>1176</v>
      </c>
    </row>
    <row r="1184" s="193" customFormat="1" ht="14.25" customHeight="1">
      <c r="M1184" s="186">
        <v>1177</v>
      </c>
    </row>
    <row r="1185" s="193" customFormat="1" ht="14.25" customHeight="1">
      <c r="M1185" s="186">
        <v>1178</v>
      </c>
    </row>
    <row r="1186" s="193" customFormat="1" ht="14.25" customHeight="1">
      <c r="M1186" s="186">
        <v>1179</v>
      </c>
    </row>
    <row r="1187" s="193" customFormat="1" ht="14.25" customHeight="1">
      <c r="M1187" s="186">
        <v>1180</v>
      </c>
    </row>
    <row r="1188" s="193" customFormat="1" ht="14.25" customHeight="1">
      <c r="M1188" s="186">
        <v>1181</v>
      </c>
    </row>
    <row r="1189" s="193" customFormat="1" ht="14.25" customHeight="1">
      <c r="M1189" s="186">
        <v>1182</v>
      </c>
    </row>
    <row r="1190" s="193" customFormat="1" ht="14.25" customHeight="1">
      <c r="M1190" s="186">
        <v>1183</v>
      </c>
    </row>
    <row r="1191" s="193" customFormat="1" ht="14.25" customHeight="1">
      <c r="M1191" s="186">
        <v>1184</v>
      </c>
    </row>
    <row r="1192" s="193" customFormat="1" ht="14.25" customHeight="1">
      <c r="M1192" s="186">
        <v>1185</v>
      </c>
    </row>
    <row r="1193" s="193" customFormat="1" ht="14.25" customHeight="1">
      <c r="M1193" s="186">
        <v>1186</v>
      </c>
    </row>
    <row r="1194" s="193" customFormat="1" ht="14.25" customHeight="1">
      <c r="M1194" s="186">
        <v>1187</v>
      </c>
    </row>
    <row r="1195" s="193" customFormat="1" ht="14.25" customHeight="1">
      <c r="M1195" s="186">
        <v>1188</v>
      </c>
    </row>
    <row r="1196" s="193" customFormat="1" ht="14.25" customHeight="1">
      <c r="M1196" s="186">
        <v>1189</v>
      </c>
    </row>
    <row r="1197" s="193" customFormat="1" ht="14.25" customHeight="1">
      <c r="M1197" s="186">
        <v>1190</v>
      </c>
    </row>
    <row r="1198" s="193" customFormat="1" ht="14.25" customHeight="1">
      <c r="M1198" s="186">
        <v>1191</v>
      </c>
    </row>
    <row r="1199" s="193" customFormat="1" ht="14.25" customHeight="1">
      <c r="M1199" s="186">
        <v>1192</v>
      </c>
    </row>
    <row r="1200" s="193" customFormat="1" ht="14.25" customHeight="1">
      <c r="M1200" s="186">
        <v>1193</v>
      </c>
    </row>
    <row r="1201" s="193" customFormat="1" ht="14.25" customHeight="1">
      <c r="M1201" s="186">
        <v>1194</v>
      </c>
    </row>
    <row r="1202" s="193" customFormat="1" ht="14.25" customHeight="1">
      <c r="M1202" s="186">
        <v>1195</v>
      </c>
    </row>
    <row r="1203" s="193" customFormat="1" ht="14.25" customHeight="1">
      <c r="M1203" s="186">
        <v>1196</v>
      </c>
    </row>
    <row r="1204" s="193" customFormat="1" ht="14.25" customHeight="1">
      <c r="M1204" s="186">
        <v>1197</v>
      </c>
    </row>
    <row r="1205" s="193" customFormat="1" ht="14.25" customHeight="1">
      <c r="M1205" s="186">
        <v>1198</v>
      </c>
    </row>
    <row r="1206" s="193" customFormat="1" ht="14.25" customHeight="1">
      <c r="M1206" s="186">
        <v>1199</v>
      </c>
    </row>
    <row r="1207" s="193" customFormat="1" ht="14.25" customHeight="1">
      <c r="M1207" s="186">
        <v>1200</v>
      </c>
    </row>
    <row r="1208" s="193" customFormat="1" ht="14.25" customHeight="1">
      <c r="M1208" s="186">
        <v>1201</v>
      </c>
    </row>
    <row r="1209" s="193" customFormat="1" ht="14.25" customHeight="1">
      <c r="M1209" s="186">
        <v>1202</v>
      </c>
    </row>
    <row r="1210" s="193" customFormat="1" ht="14.25" customHeight="1">
      <c r="M1210" s="186">
        <v>1203</v>
      </c>
    </row>
    <row r="1211" s="193" customFormat="1" ht="14.25" customHeight="1">
      <c r="M1211" s="186">
        <v>1204</v>
      </c>
    </row>
    <row r="1212" s="193" customFormat="1" ht="14.25" customHeight="1">
      <c r="M1212" s="186">
        <v>1205</v>
      </c>
    </row>
    <row r="1213" s="193" customFormat="1" ht="14.25" customHeight="1">
      <c r="M1213" s="186">
        <v>1206</v>
      </c>
    </row>
    <row r="1214" s="193" customFormat="1" ht="14.25" customHeight="1">
      <c r="M1214" s="186">
        <v>1207</v>
      </c>
    </row>
    <row r="1215" s="193" customFormat="1" ht="14.25" customHeight="1">
      <c r="M1215" s="186">
        <v>1208</v>
      </c>
    </row>
    <row r="1216" s="193" customFormat="1" ht="14.25" customHeight="1">
      <c r="M1216" s="186">
        <v>1209</v>
      </c>
    </row>
    <row r="1217" s="193" customFormat="1" ht="14.25" customHeight="1">
      <c r="M1217" s="186">
        <v>1210</v>
      </c>
    </row>
    <row r="1218" s="193" customFormat="1" ht="14.25" customHeight="1">
      <c r="M1218" s="186">
        <v>1211</v>
      </c>
    </row>
    <row r="1219" s="193" customFormat="1" ht="14.25" customHeight="1">
      <c r="M1219" s="186">
        <v>1212</v>
      </c>
    </row>
    <row r="1220" s="193" customFormat="1" ht="14.25" customHeight="1">
      <c r="M1220" s="186">
        <v>1213</v>
      </c>
    </row>
    <row r="1221" s="193" customFormat="1" ht="14.25" customHeight="1">
      <c r="M1221" s="186">
        <v>1214</v>
      </c>
    </row>
    <row r="1222" s="193" customFormat="1" ht="14.25" customHeight="1">
      <c r="M1222" s="186">
        <v>1215</v>
      </c>
    </row>
    <row r="1223" s="193" customFormat="1" ht="14.25" customHeight="1">
      <c r="M1223" s="186">
        <v>1216</v>
      </c>
    </row>
    <row r="1224" s="193" customFormat="1" ht="14.25" customHeight="1">
      <c r="M1224" s="186">
        <v>1217</v>
      </c>
    </row>
    <row r="1225" s="193" customFormat="1" ht="14.25" customHeight="1">
      <c r="M1225" s="186">
        <v>1218</v>
      </c>
    </row>
    <row r="1226" s="193" customFormat="1" ht="14.25" customHeight="1">
      <c r="M1226" s="186">
        <v>1219</v>
      </c>
    </row>
    <row r="1227" s="193" customFormat="1" ht="14.25" customHeight="1">
      <c r="M1227" s="186">
        <v>1220</v>
      </c>
    </row>
    <row r="1228" s="193" customFormat="1" ht="14.25" customHeight="1">
      <c r="M1228" s="186">
        <v>1221</v>
      </c>
    </row>
    <row r="1229" s="193" customFormat="1" ht="14.25" customHeight="1">
      <c r="M1229" s="186">
        <v>1222</v>
      </c>
    </row>
    <row r="1230" s="193" customFormat="1" ht="14.25" customHeight="1">
      <c r="M1230" s="186">
        <v>1223</v>
      </c>
    </row>
    <row r="1231" s="193" customFormat="1" ht="14.25" customHeight="1">
      <c r="M1231" s="186">
        <v>1224</v>
      </c>
    </row>
    <row r="1232" s="193" customFormat="1" ht="14.25" customHeight="1">
      <c r="M1232" s="186">
        <v>1225</v>
      </c>
    </row>
    <row r="1233" s="193" customFormat="1" ht="14.25" customHeight="1">
      <c r="M1233" s="186">
        <v>1226</v>
      </c>
    </row>
    <row r="1234" s="193" customFormat="1" ht="14.25" customHeight="1">
      <c r="M1234" s="186">
        <v>1227</v>
      </c>
    </row>
    <row r="1235" s="193" customFormat="1" ht="14.25" customHeight="1">
      <c r="M1235" s="186">
        <v>1228</v>
      </c>
    </row>
    <row r="1236" s="193" customFormat="1" ht="14.25" customHeight="1">
      <c r="M1236" s="186">
        <v>1229</v>
      </c>
    </row>
    <row r="1237" s="193" customFormat="1" ht="14.25" customHeight="1">
      <c r="M1237" s="186">
        <v>1230</v>
      </c>
    </row>
    <row r="1238" s="193" customFormat="1" ht="14.25" customHeight="1">
      <c r="M1238" s="186">
        <v>1231</v>
      </c>
    </row>
    <row r="1239" s="193" customFormat="1" ht="14.25" customHeight="1">
      <c r="M1239" s="186">
        <v>1232</v>
      </c>
    </row>
    <row r="1240" s="193" customFormat="1" ht="14.25" customHeight="1">
      <c r="M1240" s="186">
        <v>1233</v>
      </c>
    </row>
    <row r="1241" s="193" customFormat="1" ht="14.25" customHeight="1">
      <c r="M1241" s="186">
        <v>1234</v>
      </c>
    </row>
    <row r="1242" s="193" customFormat="1" ht="14.25" customHeight="1">
      <c r="M1242" s="186">
        <v>1235</v>
      </c>
    </row>
    <row r="1243" s="193" customFormat="1" ht="14.25" customHeight="1">
      <c r="M1243" s="186">
        <v>1236</v>
      </c>
    </row>
    <row r="1244" s="193" customFormat="1" ht="14.25" customHeight="1">
      <c r="M1244" s="186">
        <v>1237</v>
      </c>
    </row>
    <row r="1245" s="193" customFormat="1" ht="14.25" customHeight="1">
      <c r="M1245" s="186">
        <v>1238</v>
      </c>
    </row>
    <row r="1246" s="193" customFormat="1" ht="14.25" customHeight="1">
      <c r="M1246" s="186">
        <v>1239</v>
      </c>
    </row>
    <row r="1247" s="193" customFormat="1" ht="14.25" customHeight="1">
      <c r="M1247" s="186">
        <v>1240</v>
      </c>
    </row>
    <row r="1248" s="193" customFormat="1" ht="14.25" customHeight="1">
      <c r="M1248" s="186">
        <v>1241</v>
      </c>
    </row>
    <row r="1249" s="193" customFormat="1" ht="14.25" customHeight="1">
      <c r="M1249" s="186">
        <v>1242</v>
      </c>
    </row>
    <row r="1250" s="193" customFormat="1" ht="14.25" customHeight="1">
      <c r="M1250" s="186">
        <v>1243</v>
      </c>
    </row>
    <row r="1251" s="193" customFormat="1" ht="14.25" customHeight="1">
      <c r="M1251" s="186">
        <v>1244</v>
      </c>
    </row>
    <row r="1252" s="193" customFormat="1" ht="14.25" customHeight="1">
      <c r="M1252" s="186">
        <v>1245</v>
      </c>
    </row>
    <row r="1253" s="193" customFormat="1" ht="14.25" customHeight="1">
      <c r="M1253" s="186">
        <v>1246</v>
      </c>
    </row>
    <row r="1254" s="193" customFormat="1" ht="14.25" customHeight="1">
      <c r="M1254" s="186">
        <v>1247</v>
      </c>
    </row>
    <row r="1255" s="193" customFormat="1" ht="14.25" customHeight="1">
      <c r="M1255" s="186">
        <v>1248</v>
      </c>
    </row>
    <row r="1256" s="193" customFormat="1" ht="14.25" customHeight="1">
      <c r="M1256" s="186">
        <v>1249</v>
      </c>
    </row>
    <row r="1257" s="193" customFormat="1" ht="14.25" customHeight="1">
      <c r="M1257" s="186">
        <v>1250</v>
      </c>
    </row>
    <row r="1258" s="193" customFormat="1" ht="14.25" customHeight="1">
      <c r="M1258" s="186">
        <v>1251</v>
      </c>
    </row>
    <row r="1259" s="193" customFormat="1" ht="14.25" customHeight="1">
      <c r="M1259" s="186">
        <v>1252</v>
      </c>
    </row>
    <row r="1260" s="193" customFormat="1" ht="14.25" customHeight="1">
      <c r="M1260" s="186">
        <v>1253</v>
      </c>
    </row>
    <row r="1261" s="193" customFormat="1" ht="14.25" customHeight="1">
      <c r="M1261" s="186">
        <v>1254</v>
      </c>
    </row>
    <row r="1262" s="193" customFormat="1" ht="14.25" customHeight="1">
      <c r="M1262" s="186">
        <v>1255</v>
      </c>
    </row>
    <row r="1263" s="193" customFormat="1" ht="14.25" customHeight="1">
      <c r="M1263" s="186">
        <v>1256</v>
      </c>
    </row>
    <row r="1264" s="193" customFormat="1" ht="14.25" customHeight="1">
      <c r="M1264" s="186">
        <v>1257</v>
      </c>
    </row>
    <row r="1265" s="193" customFormat="1" ht="14.25" customHeight="1">
      <c r="M1265" s="186">
        <v>1258</v>
      </c>
    </row>
    <row r="1266" s="193" customFormat="1" ht="14.25" customHeight="1">
      <c r="M1266" s="186">
        <v>1259</v>
      </c>
    </row>
    <row r="1267" s="193" customFormat="1" ht="14.25" customHeight="1">
      <c r="M1267" s="186">
        <v>1260</v>
      </c>
    </row>
    <row r="1268" s="193" customFormat="1" ht="14.25" customHeight="1">
      <c r="M1268" s="186">
        <v>1261</v>
      </c>
    </row>
    <row r="1269" s="193" customFormat="1" ht="14.25" customHeight="1">
      <c r="M1269" s="186">
        <v>1262</v>
      </c>
    </row>
    <row r="1270" s="193" customFormat="1" ht="14.25" customHeight="1">
      <c r="M1270" s="186">
        <v>1263</v>
      </c>
    </row>
    <row r="1271" s="193" customFormat="1" ht="14.25" customHeight="1">
      <c r="M1271" s="186">
        <v>1264</v>
      </c>
    </row>
    <row r="1272" s="193" customFormat="1" ht="14.25" customHeight="1">
      <c r="M1272" s="186">
        <v>1265</v>
      </c>
    </row>
    <row r="1273" s="193" customFormat="1" ht="14.25" customHeight="1">
      <c r="M1273" s="186">
        <v>1266</v>
      </c>
    </row>
    <row r="1274" s="193" customFormat="1" ht="14.25" customHeight="1">
      <c r="M1274" s="186">
        <v>1267</v>
      </c>
    </row>
    <row r="1275" s="193" customFormat="1" ht="14.25" customHeight="1">
      <c r="M1275" s="186">
        <v>1268</v>
      </c>
    </row>
    <row r="1276" s="193" customFormat="1" ht="14.25" customHeight="1">
      <c r="M1276" s="186">
        <v>1269</v>
      </c>
    </row>
    <row r="1277" s="193" customFormat="1" ht="14.25" customHeight="1">
      <c r="M1277" s="186">
        <v>1270</v>
      </c>
    </row>
    <row r="1278" s="193" customFormat="1" ht="14.25" customHeight="1">
      <c r="M1278" s="186">
        <v>1271</v>
      </c>
    </row>
    <row r="1279" s="193" customFormat="1" ht="14.25" customHeight="1">
      <c r="M1279" s="186">
        <v>1272</v>
      </c>
    </row>
    <row r="1280" s="193" customFormat="1" ht="14.25" customHeight="1">
      <c r="M1280" s="186">
        <v>1273</v>
      </c>
    </row>
    <row r="1281" s="193" customFormat="1" ht="14.25" customHeight="1">
      <c r="M1281" s="186">
        <v>1274</v>
      </c>
    </row>
    <row r="1282" s="193" customFormat="1" ht="14.25" customHeight="1">
      <c r="M1282" s="186">
        <v>1275</v>
      </c>
    </row>
    <row r="1283" s="193" customFormat="1" ht="14.25" customHeight="1">
      <c r="M1283" s="186">
        <v>1276</v>
      </c>
    </row>
    <row r="1284" s="193" customFormat="1" ht="14.25" customHeight="1">
      <c r="M1284" s="186">
        <v>1277</v>
      </c>
    </row>
    <row r="1285" s="193" customFormat="1" ht="14.25" customHeight="1">
      <c r="M1285" s="186">
        <v>1278</v>
      </c>
    </row>
    <row r="1286" s="193" customFormat="1" ht="14.25" customHeight="1">
      <c r="M1286" s="186">
        <v>1279</v>
      </c>
    </row>
    <row r="1287" s="193" customFormat="1" ht="14.25" customHeight="1">
      <c r="M1287" s="186">
        <v>1280</v>
      </c>
    </row>
    <row r="1288" s="193" customFormat="1" ht="14.25" customHeight="1">
      <c r="M1288" s="186">
        <v>1281</v>
      </c>
    </row>
    <row r="1289" s="193" customFormat="1" ht="14.25" customHeight="1">
      <c r="M1289" s="186">
        <v>1282</v>
      </c>
    </row>
    <row r="1290" s="193" customFormat="1" ht="14.25" customHeight="1">
      <c r="M1290" s="186">
        <v>1283</v>
      </c>
    </row>
    <row r="1291" s="193" customFormat="1" ht="14.25" customHeight="1">
      <c r="M1291" s="186">
        <v>1284</v>
      </c>
    </row>
    <row r="1292" s="193" customFormat="1" ht="14.25" customHeight="1">
      <c r="M1292" s="186">
        <v>1285</v>
      </c>
    </row>
    <row r="1293" s="193" customFormat="1" ht="14.25" customHeight="1">
      <c r="M1293" s="186">
        <v>1286</v>
      </c>
    </row>
    <row r="1294" s="193" customFormat="1" ht="14.25" customHeight="1">
      <c r="M1294" s="186">
        <v>1287</v>
      </c>
    </row>
    <row r="1295" s="193" customFormat="1" ht="14.25" customHeight="1">
      <c r="M1295" s="186">
        <v>1288</v>
      </c>
    </row>
    <row r="1296" s="193" customFormat="1" ht="14.25" customHeight="1">
      <c r="M1296" s="186">
        <v>1289</v>
      </c>
    </row>
    <row r="1297" s="193" customFormat="1" ht="14.25" customHeight="1">
      <c r="M1297" s="186">
        <v>1290</v>
      </c>
    </row>
    <row r="1298" s="193" customFormat="1" ht="14.25" customHeight="1">
      <c r="M1298" s="186">
        <v>1291</v>
      </c>
    </row>
    <row r="1299" s="193" customFormat="1" ht="14.25" customHeight="1">
      <c r="M1299" s="186">
        <v>1292</v>
      </c>
    </row>
    <row r="1300" s="193" customFormat="1" ht="14.25" customHeight="1">
      <c r="M1300" s="186">
        <v>1293</v>
      </c>
    </row>
    <row r="1301" s="193" customFormat="1" ht="14.25" customHeight="1">
      <c r="M1301" s="186">
        <v>1294</v>
      </c>
    </row>
    <row r="1302" s="193" customFormat="1" ht="14.25" customHeight="1">
      <c r="M1302" s="186">
        <v>1295</v>
      </c>
    </row>
    <row r="1303" s="193" customFormat="1" ht="14.25" customHeight="1">
      <c r="M1303" s="186">
        <v>1296</v>
      </c>
    </row>
    <row r="1304" s="193" customFormat="1" ht="14.25" customHeight="1">
      <c r="M1304" s="186">
        <v>1297</v>
      </c>
    </row>
    <row r="1305" s="193" customFormat="1" ht="14.25" customHeight="1">
      <c r="M1305" s="186">
        <v>1298</v>
      </c>
    </row>
    <row r="1306" s="193" customFormat="1" ht="14.25" customHeight="1">
      <c r="M1306" s="186">
        <v>1299</v>
      </c>
    </row>
    <row r="1307" s="193" customFormat="1" ht="14.25" customHeight="1">
      <c r="M1307" s="186">
        <v>1300</v>
      </c>
    </row>
    <row r="1308" s="193" customFormat="1" ht="14.25" customHeight="1">
      <c r="M1308" s="186">
        <v>1301</v>
      </c>
    </row>
    <row r="1309" s="193" customFormat="1" ht="14.25" customHeight="1">
      <c r="M1309" s="186">
        <v>1302</v>
      </c>
    </row>
    <row r="1310" s="193" customFormat="1" ht="14.25" customHeight="1">
      <c r="M1310" s="186">
        <v>1303</v>
      </c>
    </row>
    <row r="1311" s="193" customFormat="1" ht="14.25" customHeight="1">
      <c r="M1311" s="186">
        <v>1304</v>
      </c>
    </row>
    <row r="1312" s="193" customFormat="1" ht="14.25" customHeight="1">
      <c r="M1312" s="186">
        <v>1305</v>
      </c>
    </row>
    <row r="1313" s="193" customFormat="1" ht="14.25" customHeight="1">
      <c r="M1313" s="186">
        <v>1306</v>
      </c>
    </row>
    <row r="1314" s="193" customFormat="1" ht="14.25" customHeight="1">
      <c r="M1314" s="186">
        <v>1307</v>
      </c>
    </row>
    <row r="1315" s="193" customFormat="1" ht="14.25" customHeight="1">
      <c r="M1315" s="186">
        <v>1308</v>
      </c>
    </row>
    <row r="1316" s="193" customFormat="1" ht="14.25" customHeight="1">
      <c r="M1316" s="186">
        <v>1309</v>
      </c>
    </row>
    <row r="1317" s="193" customFormat="1" ht="14.25" customHeight="1">
      <c r="M1317" s="186">
        <v>1310</v>
      </c>
    </row>
    <row r="1318" s="193" customFormat="1" ht="14.25" customHeight="1">
      <c r="M1318" s="186">
        <v>1311</v>
      </c>
    </row>
    <row r="1319" s="193" customFormat="1" ht="14.25" customHeight="1">
      <c r="M1319" s="186">
        <v>1312</v>
      </c>
    </row>
    <row r="1320" s="193" customFormat="1" ht="14.25" customHeight="1">
      <c r="M1320" s="186">
        <v>1313</v>
      </c>
    </row>
    <row r="1321" s="193" customFormat="1" ht="14.25" customHeight="1">
      <c r="M1321" s="186">
        <v>1314</v>
      </c>
    </row>
    <row r="1322" s="193" customFormat="1" ht="14.25" customHeight="1">
      <c r="M1322" s="186">
        <v>1315</v>
      </c>
    </row>
    <row r="1323" s="193" customFormat="1" ht="14.25" customHeight="1">
      <c r="M1323" s="186">
        <v>1316</v>
      </c>
    </row>
    <row r="1324" s="193" customFormat="1" ht="14.25" customHeight="1">
      <c r="M1324" s="186">
        <v>1317</v>
      </c>
    </row>
    <row r="1325" s="193" customFormat="1" ht="14.25" customHeight="1">
      <c r="M1325" s="186">
        <v>1318</v>
      </c>
    </row>
    <row r="1326" s="193" customFormat="1" ht="14.25" customHeight="1">
      <c r="M1326" s="186">
        <v>1319</v>
      </c>
    </row>
    <row r="1327" s="193" customFormat="1" ht="14.25" customHeight="1">
      <c r="M1327" s="186">
        <v>1320</v>
      </c>
    </row>
    <row r="1328" s="193" customFormat="1" ht="14.25" customHeight="1">
      <c r="M1328" s="186">
        <v>1321</v>
      </c>
    </row>
    <row r="1329" s="193" customFormat="1" ht="14.25" customHeight="1">
      <c r="M1329" s="186">
        <v>1322</v>
      </c>
    </row>
    <row r="1330" s="193" customFormat="1" ht="14.25" customHeight="1">
      <c r="M1330" s="186">
        <v>1323</v>
      </c>
    </row>
    <row r="1331" s="193" customFormat="1" ht="14.25" customHeight="1">
      <c r="M1331" s="186">
        <v>1324</v>
      </c>
    </row>
    <row r="1332" s="193" customFormat="1" ht="14.25" customHeight="1">
      <c r="M1332" s="186">
        <v>1325</v>
      </c>
    </row>
    <row r="1333" s="193" customFormat="1" ht="14.25" customHeight="1">
      <c r="M1333" s="186">
        <v>1326</v>
      </c>
    </row>
    <row r="1334" s="193" customFormat="1" ht="14.25" customHeight="1">
      <c r="M1334" s="186">
        <v>1327</v>
      </c>
    </row>
    <row r="1335" s="193" customFormat="1" ht="14.25" customHeight="1">
      <c r="M1335" s="186">
        <v>1328</v>
      </c>
    </row>
    <row r="1336" s="193" customFormat="1" ht="14.25" customHeight="1">
      <c r="M1336" s="186">
        <v>1329</v>
      </c>
    </row>
    <row r="1337" s="193" customFormat="1" ht="14.25" customHeight="1">
      <c r="M1337" s="186">
        <v>1330</v>
      </c>
    </row>
    <row r="1338" s="193" customFormat="1" ht="14.25" customHeight="1">
      <c r="M1338" s="186">
        <v>1331</v>
      </c>
    </row>
    <row r="1339" s="193" customFormat="1" ht="14.25" customHeight="1">
      <c r="M1339" s="186">
        <v>1332</v>
      </c>
    </row>
    <row r="1340" s="193" customFormat="1" ht="14.25" customHeight="1">
      <c r="M1340" s="186">
        <v>1333</v>
      </c>
    </row>
    <row r="1341" s="193" customFormat="1" ht="14.25" customHeight="1">
      <c r="M1341" s="186">
        <v>1334</v>
      </c>
    </row>
    <row r="1342" s="193" customFormat="1" ht="14.25" customHeight="1">
      <c r="M1342" s="186">
        <v>1335</v>
      </c>
    </row>
    <row r="1343" s="193" customFormat="1" ht="14.25" customHeight="1">
      <c r="M1343" s="186">
        <v>1336</v>
      </c>
    </row>
    <row r="1344" s="193" customFormat="1" ht="14.25" customHeight="1">
      <c r="M1344" s="186">
        <v>1337</v>
      </c>
    </row>
    <row r="1345" s="193" customFormat="1" ht="14.25" customHeight="1">
      <c r="M1345" s="186">
        <v>1338</v>
      </c>
    </row>
    <row r="1346" s="193" customFormat="1" ht="14.25" customHeight="1">
      <c r="M1346" s="186">
        <v>1339</v>
      </c>
    </row>
    <row r="1347" s="193" customFormat="1" ht="14.25" customHeight="1">
      <c r="M1347" s="186">
        <v>1340</v>
      </c>
    </row>
    <row r="1348" s="193" customFormat="1" ht="14.25" customHeight="1">
      <c r="M1348" s="186">
        <v>1341</v>
      </c>
    </row>
    <row r="1349" s="193" customFormat="1" ht="14.25" customHeight="1">
      <c r="M1349" s="186">
        <v>1342</v>
      </c>
    </row>
    <row r="1350" s="193" customFormat="1" ht="14.25" customHeight="1">
      <c r="M1350" s="186">
        <v>1343</v>
      </c>
    </row>
    <row r="1351" s="193" customFormat="1" ht="14.25" customHeight="1">
      <c r="M1351" s="186">
        <v>1344</v>
      </c>
    </row>
    <row r="1352" s="193" customFormat="1" ht="14.25" customHeight="1">
      <c r="M1352" s="186">
        <v>1345</v>
      </c>
    </row>
    <row r="1353" s="193" customFormat="1" ht="14.25" customHeight="1">
      <c r="M1353" s="186">
        <v>1346</v>
      </c>
    </row>
    <row r="1354" s="193" customFormat="1" ht="14.25" customHeight="1">
      <c r="M1354" s="186">
        <v>1347</v>
      </c>
    </row>
    <row r="1355" s="193" customFormat="1" ht="14.25" customHeight="1">
      <c r="M1355" s="186">
        <v>1348</v>
      </c>
    </row>
    <row r="1356" s="193" customFormat="1" ht="14.25" customHeight="1">
      <c r="M1356" s="186">
        <v>1349</v>
      </c>
    </row>
    <row r="1357" s="193" customFormat="1" ht="14.25" customHeight="1">
      <c r="M1357" s="186">
        <v>1350</v>
      </c>
    </row>
    <row r="1358" s="193" customFormat="1" ht="14.25" customHeight="1">
      <c r="M1358" s="186">
        <v>1351</v>
      </c>
    </row>
    <row r="1359" s="193" customFormat="1" ht="14.25" customHeight="1">
      <c r="M1359" s="186">
        <v>1352</v>
      </c>
    </row>
    <row r="1360" s="193" customFormat="1" ht="14.25" customHeight="1">
      <c r="M1360" s="186">
        <v>1353</v>
      </c>
    </row>
    <row r="1361" s="193" customFormat="1" ht="14.25" customHeight="1">
      <c r="M1361" s="186">
        <v>1354</v>
      </c>
    </row>
    <row r="1362" s="193" customFormat="1" ht="14.25" customHeight="1">
      <c r="M1362" s="186">
        <v>1355</v>
      </c>
    </row>
    <row r="1363" s="193" customFormat="1" ht="14.25" customHeight="1">
      <c r="M1363" s="186">
        <v>1356</v>
      </c>
    </row>
    <row r="1364" s="193" customFormat="1" ht="14.25" customHeight="1">
      <c r="M1364" s="186">
        <v>1357</v>
      </c>
    </row>
    <row r="1365" s="193" customFormat="1" ht="14.25" customHeight="1">
      <c r="M1365" s="186">
        <v>1358</v>
      </c>
    </row>
    <row r="1366" s="193" customFormat="1" ht="14.25" customHeight="1">
      <c r="M1366" s="186">
        <v>1359</v>
      </c>
    </row>
    <row r="1367" s="193" customFormat="1" ht="14.25" customHeight="1">
      <c r="M1367" s="186">
        <v>1360</v>
      </c>
    </row>
    <row r="1368" s="193" customFormat="1" ht="14.25" customHeight="1">
      <c r="M1368" s="186">
        <v>1361</v>
      </c>
    </row>
    <row r="1369" s="193" customFormat="1" ht="14.25" customHeight="1">
      <c r="M1369" s="186">
        <v>1362</v>
      </c>
    </row>
    <row r="1370" s="193" customFormat="1" ht="14.25" customHeight="1">
      <c r="M1370" s="186">
        <v>1363</v>
      </c>
    </row>
    <row r="1371" s="193" customFormat="1" ht="14.25" customHeight="1">
      <c r="M1371" s="186">
        <v>1364</v>
      </c>
    </row>
    <row r="1372" s="193" customFormat="1" ht="14.25" customHeight="1">
      <c r="M1372" s="186">
        <v>1365</v>
      </c>
    </row>
    <row r="1373" s="193" customFormat="1" ht="14.25" customHeight="1">
      <c r="M1373" s="186">
        <v>1366</v>
      </c>
    </row>
    <row r="1374" s="193" customFormat="1" ht="14.25" customHeight="1">
      <c r="M1374" s="186">
        <v>1367</v>
      </c>
    </row>
    <row r="1375" s="193" customFormat="1" ht="14.25" customHeight="1">
      <c r="M1375" s="186">
        <v>1368</v>
      </c>
    </row>
    <row r="1376" s="193" customFormat="1" ht="14.25" customHeight="1">
      <c r="M1376" s="186">
        <v>1369</v>
      </c>
    </row>
    <row r="1377" s="193" customFormat="1" ht="14.25" customHeight="1">
      <c r="M1377" s="186">
        <v>1370</v>
      </c>
    </row>
    <row r="1378" s="193" customFormat="1" ht="14.25" customHeight="1">
      <c r="M1378" s="186">
        <v>1371</v>
      </c>
    </row>
    <row r="1379" s="193" customFormat="1" ht="14.25" customHeight="1">
      <c r="M1379" s="186">
        <v>1372</v>
      </c>
    </row>
    <row r="1380" s="193" customFormat="1" ht="14.25" customHeight="1">
      <c r="M1380" s="186">
        <v>1373</v>
      </c>
    </row>
    <row r="1381" s="193" customFormat="1" ht="14.25" customHeight="1">
      <c r="M1381" s="186">
        <v>1374</v>
      </c>
    </row>
    <row r="1382" s="193" customFormat="1" ht="14.25" customHeight="1">
      <c r="M1382" s="186">
        <v>1375</v>
      </c>
    </row>
    <row r="1383" s="193" customFormat="1" ht="14.25" customHeight="1">
      <c r="M1383" s="186">
        <v>1376</v>
      </c>
    </row>
    <row r="1384" s="193" customFormat="1" ht="14.25" customHeight="1">
      <c r="M1384" s="186">
        <v>1377</v>
      </c>
    </row>
    <row r="1385" s="193" customFormat="1" ht="14.25" customHeight="1">
      <c r="M1385" s="186">
        <v>1378</v>
      </c>
    </row>
    <row r="1386" s="193" customFormat="1" ht="14.25" customHeight="1">
      <c r="M1386" s="186">
        <v>1379</v>
      </c>
    </row>
    <row r="1387" s="193" customFormat="1" ht="14.25" customHeight="1">
      <c r="M1387" s="186">
        <v>1380</v>
      </c>
    </row>
    <row r="1388" s="193" customFormat="1" ht="14.25" customHeight="1">
      <c r="M1388" s="186">
        <v>1381</v>
      </c>
    </row>
    <row r="1389" s="193" customFormat="1" ht="14.25" customHeight="1">
      <c r="M1389" s="186">
        <v>1382</v>
      </c>
    </row>
    <row r="1390" s="193" customFormat="1" ht="14.25" customHeight="1">
      <c r="M1390" s="186">
        <v>1383</v>
      </c>
    </row>
    <row r="1391" s="193" customFormat="1" ht="14.25" customHeight="1">
      <c r="M1391" s="186">
        <v>1384</v>
      </c>
    </row>
    <row r="1392" s="193" customFormat="1" ht="14.25" customHeight="1">
      <c r="M1392" s="186">
        <v>1385</v>
      </c>
    </row>
    <row r="1393" s="193" customFormat="1" ht="14.25" customHeight="1">
      <c r="M1393" s="186">
        <v>1386</v>
      </c>
    </row>
    <row r="1394" s="193" customFormat="1" ht="14.25" customHeight="1">
      <c r="M1394" s="186">
        <v>1387</v>
      </c>
    </row>
    <row r="1395" s="193" customFormat="1" ht="14.25" customHeight="1">
      <c r="M1395" s="186">
        <v>1388</v>
      </c>
    </row>
    <row r="1396" s="193" customFormat="1" ht="14.25" customHeight="1">
      <c r="M1396" s="186">
        <v>1389</v>
      </c>
    </row>
    <row r="1397" s="193" customFormat="1" ht="14.25" customHeight="1">
      <c r="M1397" s="186">
        <v>1390</v>
      </c>
    </row>
    <row r="1398" s="193" customFormat="1" ht="14.25" customHeight="1">
      <c r="M1398" s="186">
        <v>1391</v>
      </c>
    </row>
    <row r="1399" s="193" customFormat="1" ht="14.25" customHeight="1">
      <c r="M1399" s="186">
        <v>1392</v>
      </c>
    </row>
    <row r="1400" s="193" customFormat="1" ht="14.25" customHeight="1">
      <c r="M1400" s="186">
        <v>1393</v>
      </c>
    </row>
    <row r="1401" s="193" customFormat="1" ht="14.25" customHeight="1">
      <c r="M1401" s="186">
        <v>1394</v>
      </c>
    </row>
    <row r="1402" s="193" customFormat="1" ht="14.25" customHeight="1">
      <c r="M1402" s="186">
        <v>1395</v>
      </c>
    </row>
    <row r="1403" s="193" customFormat="1" ht="14.25" customHeight="1">
      <c r="M1403" s="186">
        <v>1396</v>
      </c>
    </row>
    <row r="1404" s="193" customFormat="1" ht="14.25" customHeight="1">
      <c r="M1404" s="186">
        <v>1397</v>
      </c>
    </row>
    <row r="1405" s="193" customFormat="1" ht="14.25" customHeight="1">
      <c r="M1405" s="186">
        <v>1398</v>
      </c>
    </row>
    <row r="1406" s="193" customFormat="1" ht="14.25" customHeight="1">
      <c r="M1406" s="186">
        <v>1399</v>
      </c>
    </row>
    <row r="1407" s="193" customFormat="1" ht="14.25" customHeight="1">
      <c r="M1407" s="186">
        <v>1400</v>
      </c>
    </row>
    <row r="1408" s="193" customFormat="1" ht="14.25" customHeight="1">
      <c r="M1408" s="186">
        <v>1401</v>
      </c>
    </row>
    <row r="1409" s="193" customFormat="1" ht="14.25" customHeight="1">
      <c r="M1409" s="186">
        <v>1402</v>
      </c>
    </row>
    <row r="1410" s="193" customFormat="1" ht="14.25" customHeight="1">
      <c r="M1410" s="186">
        <v>1403</v>
      </c>
    </row>
    <row r="1411" s="193" customFormat="1" ht="14.25" customHeight="1">
      <c r="M1411" s="186">
        <v>1404</v>
      </c>
    </row>
    <row r="1412" s="193" customFormat="1" ht="14.25" customHeight="1">
      <c r="M1412" s="186">
        <v>1405</v>
      </c>
    </row>
    <row r="1413" s="193" customFormat="1" ht="14.25" customHeight="1">
      <c r="M1413" s="186">
        <v>1406</v>
      </c>
    </row>
    <row r="1414" s="193" customFormat="1" ht="14.25" customHeight="1">
      <c r="M1414" s="186">
        <v>1407</v>
      </c>
    </row>
    <row r="1415" s="193" customFormat="1" ht="14.25" customHeight="1">
      <c r="M1415" s="186">
        <v>1408</v>
      </c>
    </row>
    <row r="1416" s="193" customFormat="1" ht="14.25" customHeight="1">
      <c r="M1416" s="186">
        <v>1409</v>
      </c>
    </row>
    <row r="1417" s="193" customFormat="1" ht="14.25" customHeight="1">
      <c r="M1417" s="186">
        <v>1410</v>
      </c>
    </row>
    <row r="1418" s="193" customFormat="1" ht="14.25" customHeight="1">
      <c r="M1418" s="186">
        <v>1411</v>
      </c>
    </row>
    <row r="1419" s="193" customFormat="1" ht="14.25" customHeight="1">
      <c r="M1419" s="186">
        <v>1412</v>
      </c>
    </row>
    <row r="1420" s="193" customFormat="1" ht="14.25" customHeight="1">
      <c r="M1420" s="186">
        <v>1413</v>
      </c>
    </row>
    <row r="1421" s="193" customFormat="1" ht="14.25" customHeight="1">
      <c r="M1421" s="186">
        <v>1414</v>
      </c>
    </row>
    <row r="1422" s="193" customFormat="1" ht="14.25" customHeight="1">
      <c r="M1422" s="186">
        <v>1415</v>
      </c>
    </row>
    <row r="1423" s="193" customFormat="1" ht="14.25" customHeight="1">
      <c r="M1423" s="186">
        <v>1416</v>
      </c>
    </row>
    <row r="1424" s="193" customFormat="1" ht="14.25" customHeight="1">
      <c r="M1424" s="186">
        <v>1417</v>
      </c>
    </row>
    <row r="1425" s="193" customFormat="1" ht="14.25" customHeight="1">
      <c r="M1425" s="186">
        <v>1418</v>
      </c>
    </row>
    <row r="1426" s="193" customFormat="1" ht="14.25" customHeight="1">
      <c r="M1426" s="186">
        <v>1419</v>
      </c>
    </row>
    <row r="1427" s="193" customFormat="1" ht="14.25" customHeight="1">
      <c r="M1427" s="186">
        <v>1420</v>
      </c>
    </row>
    <row r="1428" s="193" customFormat="1" ht="14.25" customHeight="1">
      <c r="M1428" s="186">
        <v>1421</v>
      </c>
    </row>
    <row r="1429" s="193" customFormat="1" ht="14.25" customHeight="1">
      <c r="M1429" s="186">
        <v>1422</v>
      </c>
    </row>
    <row r="1430" s="193" customFormat="1" ht="14.25" customHeight="1">
      <c r="M1430" s="186">
        <v>1423</v>
      </c>
    </row>
    <row r="1431" s="193" customFormat="1" ht="14.25" customHeight="1">
      <c r="M1431" s="186">
        <v>1424</v>
      </c>
    </row>
    <row r="1432" s="193" customFormat="1" ht="14.25" customHeight="1">
      <c r="M1432" s="186">
        <v>1425</v>
      </c>
    </row>
    <row r="1433" s="193" customFormat="1" ht="14.25" customHeight="1">
      <c r="M1433" s="186">
        <v>1426</v>
      </c>
    </row>
    <row r="1434" s="193" customFormat="1" ht="14.25" customHeight="1">
      <c r="M1434" s="186">
        <v>1427</v>
      </c>
    </row>
    <row r="1435" s="193" customFormat="1" ht="14.25" customHeight="1">
      <c r="M1435" s="186">
        <v>1428</v>
      </c>
    </row>
    <row r="1436" s="193" customFormat="1" ht="14.25" customHeight="1">
      <c r="M1436" s="186">
        <v>1429</v>
      </c>
    </row>
    <row r="1437" s="193" customFormat="1" ht="14.25" customHeight="1">
      <c r="M1437" s="186">
        <v>1430</v>
      </c>
    </row>
    <row r="1438" s="193" customFormat="1" ht="14.25" customHeight="1">
      <c r="M1438" s="186">
        <v>1431</v>
      </c>
    </row>
    <row r="1439" s="193" customFormat="1" ht="14.25" customHeight="1">
      <c r="M1439" s="186">
        <v>1432</v>
      </c>
    </row>
    <row r="1440" s="193" customFormat="1" ht="14.25" customHeight="1">
      <c r="M1440" s="186">
        <v>1433</v>
      </c>
    </row>
    <row r="1441" s="193" customFormat="1" ht="14.25" customHeight="1">
      <c r="M1441" s="186">
        <v>1434</v>
      </c>
    </row>
    <row r="1442" s="193" customFormat="1" ht="14.25" customHeight="1">
      <c r="M1442" s="186">
        <v>1435</v>
      </c>
    </row>
    <row r="1443" s="193" customFormat="1" ht="14.25" customHeight="1">
      <c r="M1443" s="186">
        <v>1436</v>
      </c>
    </row>
    <row r="1444" s="193" customFormat="1" ht="14.25" customHeight="1">
      <c r="M1444" s="186">
        <v>1437</v>
      </c>
    </row>
    <row r="1445" s="193" customFormat="1" ht="14.25" customHeight="1">
      <c r="M1445" s="186">
        <v>1438</v>
      </c>
    </row>
    <row r="1446" s="193" customFormat="1" ht="14.25" customHeight="1">
      <c r="M1446" s="186">
        <v>1439</v>
      </c>
    </row>
    <row r="1447" s="193" customFormat="1" ht="14.25" customHeight="1">
      <c r="M1447" s="186">
        <v>1440</v>
      </c>
    </row>
    <row r="1448" s="193" customFormat="1" ht="14.25" customHeight="1">
      <c r="M1448" s="186">
        <v>1441</v>
      </c>
    </row>
    <row r="1449" s="193" customFormat="1" ht="14.25" customHeight="1">
      <c r="M1449" s="186">
        <v>1442</v>
      </c>
    </row>
    <row r="1450" s="193" customFormat="1" ht="14.25" customHeight="1">
      <c r="M1450" s="186">
        <v>1443</v>
      </c>
    </row>
    <row r="1451" s="193" customFormat="1" ht="14.25" customHeight="1">
      <c r="M1451" s="186">
        <v>1444</v>
      </c>
    </row>
    <row r="1452" s="193" customFormat="1" ht="14.25" customHeight="1">
      <c r="M1452" s="186">
        <v>1445</v>
      </c>
    </row>
    <row r="1453" s="193" customFormat="1" ht="14.25" customHeight="1">
      <c r="M1453" s="186">
        <v>1446</v>
      </c>
    </row>
    <row r="1454" s="193" customFormat="1" ht="14.25" customHeight="1">
      <c r="M1454" s="186">
        <v>1447</v>
      </c>
    </row>
    <row r="1455" s="193" customFormat="1" ht="14.25" customHeight="1">
      <c r="M1455" s="186">
        <v>1448</v>
      </c>
    </row>
    <row r="1456" s="193" customFormat="1" ht="14.25" customHeight="1">
      <c r="M1456" s="186">
        <v>1449</v>
      </c>
    </row>
    <row r="1457" s="193" customFormat="1" ht="14.25" customHeight="1">
      <c r="M1457" s="186">
        <v>1450</v>
      </c>
    </row>
    <row r="1458" s="193" customFormat="1" ht="14.25" customHeight="1">
      <c r="M1458" s="186">
        <v>1451</v>
      </c>
    </row>
    <row r="1459" s="193" customFormat="1" ht="14.25" customHeight="1">
      <c r="M1459" s="186">
        <v>1452</v>
      </c>
    </row>
    <row r="1460" s="193" customFormat="1" ht="14.25" customHeight="1">
      <c r="M1460" s="186">
        <v>1453</v>
      </c>
    </row>
    <row r="1461" s="193" customFormat="1" ht="14.25" customHeight="1">
      <c r="M1461" s="186">
        <v>1454</v>
      </c>
    </row>
    <row r="1462" s="193" customFormat="1" ht="14.25" customHeight="1">
      <c r="M1462" s="186">
        <v>1455</v>
      </c>
    </row>
    <row r="1463" s="193" customFormat="1" ht="14.25" customHeight="1">
      <c r="M1463" s="186">
        <v>1456</v>
      </c>
    </row>
    <row r="1464" s="193" customFormat="1" ht="14.25" customHeight="1">
      <c r="M1464" s="186">
        <v>1457</v>
      </c>
    </row>
    <row r="1465" s="193" customFormat="1" ht="14.25" customHeight="1">
      <c r="M1465" s="186">
        <v>1458</v>
      </c>
    </row>
    <row r="1466" s="193" customFormat="1" ht="14.25" customHeight="1">
      <c r="M1466" s="186">
        <v>1459</v>
      </c>
    </row>
    <row r="1467" s="193" customFormat="1" ht="14.25" customHeight="1">
      <c r="M1467" s="186">
        <v>1460</v>
      </c>
    </row>
    <row r="1468" s="193" customFormat="1" ht="14.25" customHeight="1">
      <c r="M1468" s="186">
        <v>1461</v>
      </c>
    </row>
    <row r="1469" s="193" customFormat="1" ht="14.25" customHeight="1">
      <c r="M1469" s="186">
        <v>1462</v>
      </c>
    </row>
    <row r="1470" s="193" customFormat="1" ht="14.25" customHeight="1">
      <c r="M1470" s="186">
        <v>1463</v>
      </c>
    </row>
    <row r="1471" s="193" customFormat="1" ht="14.25" customHeight="1">
      <c r="M1471" s="186">
        <v>1464</v>
      </c>
    </row>
    <row r="1472" s="193" customFormat="1" ht="14.25" customHeight="1">
      <c r="M1472" s="186">
        <v>1465</v>
      </c>
    </row>
    <row r="1473" s="193" customFormat="1" ht="14.25" customHeight="1">
      <c r="M1473" s="186">
        <v>1466</v>
      </c>
    </row>
    <row r="1474" s="193" customFormat="1" ht="14.25" customHeight="1">
      <c r="M1474" s="186">
        <v>1467</v>
      </c>
    </row>
    <row r="1475" s="193" customFormat="1" ht="14.25" customHeight="1">
      <c r="M1475" s="186">
        <v>1468</v>
      </c>
    </row>
    <row r="1476" s="193" customFormat="1" ht="14.25" customHeight="1">
      <c r="M1476" s="186">
        <v>1469</v>
      </c>
    </row>
    <row r="1477" s="193" customFormat="1" ht="14.25" customHeight="1">
      <c r="M1477" s="186">
        <v>1470</v>
      </c>
    </row>
    <row r="1478" s="193" customFormat="1" ht="14.25" customHeight="1">
      <c r="M1478" s="186">
        <v>1471</v>
      </c>
    </row>
    <row r="1479" s="193" customFormat="1" ht="14.25" customHeight="1">
      <c r="M1479" s="186">
        <v>1472</v>
      </c>
    </row>
    <row r="1480" s="193" customFormat="1" ht="14.25" customHeight="1">
      <c r="M1480" s="186">
        <v>1473</v>
      </c>
    </row>
    <row r="1481" s="193" customFormat="1" ht="14.25" customHeight="1">
      <c r="M1481" s="186">
        <v>1474</v>
      </c>
    </row>
    <row r="1482" s="193" customFormat="1" ht="14.25" customHeight="1">
      <c r="M1482" s="186">
        <v>1475</v>
      </c>
    </row>
    <row r="1483" s="193" customFormat="1" ht="14.25" customHeight="1">
      <c r="M1483" s="186">
        <v>1476</v>
      </c>
    </row>
    <row r="1484" s="193" customFormat="1" ht="14.25" customHeight="1">
      <c r="M1484" s="186">
        <v>1477</v>
      </c>
    </row>
    <row r="1485" s="193" customFormat="1" ht="14.25" customHeight="1">
      <c r="M1485" s="186">
        <v>1478</v>
      </c>
    </row>
    <row r="1486" s="193" customFormat="1" ht="14.25" customHeight="1">
      <c r="M1486" s="186">
        <v>1479</v>
      </c>
    </row>
    <row r="1487" s="193" customFormat="1" ht="14.25" customHeight="1">
      <c r="M1487" s="186">
        <v>1480</v>
      </c>
    </row>
    <row r="1488" s="193" customFormat="1" ht="14.25" customHeight="1">
      <c r="M1488" s="186">
        <v>1481</v>
      </c>
    </row>
    <row r="1489" s="193" customFormat="1" ht="14.25" customHeight="1">
      <c r="M1489" s="186">
        <v>1482</v>
      </c>
    </row>
    <row r="1490" s="193" customFormat="1" ht="14.25" customHeight="1">
      <c r="M1490" s="186">
        <v>1483</v>
      </c>
    </row>
    <row r="1491" s="193" customFormat="1" ht="14.25" customHeight="1">
      <c r="M1491" s="186">
        <v>1484</v>
      </c>
    </row>
    <row r="1492" s="193" customFormat="1" ht="14.25" customHeight="1">
      <c r="M1492" s="186">
        <v>1485</v>
      </c>
    </row>
    <row r="1493" s="193" customFormat="1" ht="14.25" customHeight="1">
      <c r="M1493" s="186">
        <v>1486</v>
      </c>
    </row>
    <row r="1494" s="193" customFormat="1" ht="14.25" customHeight="1">
      <c r="M1494" s="186">
        <v>1487</v>
      </c>
    </row>
    <row r="1495" s="193" customFormat="1" ht="14.25" customHeight="1">
      <c r="M1495" s="186">
        <v>1488</v>
      </c>
    </row>
    <row r="1496" s="193" customFormat="1" ht="14.25" customHeight="1">
      <c r="M1496" s="186">
        <v>1489</v>
      </c>
    </row>
    <row r="1497" s="193" customFormat="1" ht="14.25" customHeight="1">
      <c r="M1497" s="186">
        <v>1490</v>
      </c>
    </row>
    <row r="1498" s="193" customFormat="1" ht="14.25" customHeight="1">
      <c r="M1498" s="186">
        <v>1491</v>
      </c>
    </row>
    <row r="1499" s="193" customFormat="1" ht="14.25" customHeight="1">
      <c r="M1499" s="186">
        <v>1492</v>
      </c>
    </row>
    <row r="1500" s="193" customFormat="1" ht="14.25" customHeight="1">
      <c r="M1500" s="186">
        <v>1493</v>
      </c>
    </row>
    <row r="1501" s="193" customFormat="1" ht="14.25" customHeight="1">
      <c r="M1501" s="186">
        <v>1494</v>
      </c>
    </row>
    <row r="1502" s="193" customFormat="1" ht="14.25" customHeight="1">
      <c r="M1502" s="186">
        <v>1495</v>
      </c>
    </row>
    <row r="1503" s="193" customFormat="1" ht="14.25" customHeight="1">
      <c r="M1503" s="186">
        <v>1496</v>
      </c>
    </row>
    <row r="1504" s="193" customFormat="1" ht="14.25" customHeight="1">
      <c r="M1504" s="186">
        <v>1497</v>
      </c>
    </row>
    <row r="1505" s="193" customFormat="1" ht="14.25" customHeight="1">
      <c r="M1505" s="186">
        <v>1498</v>
      </c>
    </row>
    <row r="1506" s="193" customFormat="1" ht="14.25" customHeight="1">
      <c r="M1506" s="186">
        <v>1499</v>
      </c>
    </row>
    <row r="1507" s="193" customFormat="1" ht="14.25" customHeight="1">
      <c r="M1507" s="186">
        <v>1500</v>
      </c>
    </row>
    <row r="1508" s="193" customFormat="1" ht="14.25" customHeight="1">
      <c r="M1508" s="186">
        <v>1501</v>
      </c>
    </row>
    <row r="1509" s="193" customFormat="1" ht="14.25" customHeight="1">
      <c r="M1509" s="186">
        <v>1502</v>
      </c>
    </row>
    <row r="1510" s="193" customFormat="1" ht="14.25" customHeight="1">
      <c r="M1510" s="186">
        <v>1503</v>
      </c>
    </row>
    <row r="1511" s="193" customFormat="1" ht="14.25" customHeight="1">
      <c r="M1511" s="186">
        <v>1504</v>
      </c>
    </row>
    <row r="1512" s="193" customFormat="1" ht="14.25" customHeight="1">
      <c r="M1512" s="186">
        <v>1505</v>
      </c>
    </row>
    <row r="1513" s="193" customFormat="1" ht="14.25" customHeight="1">
      <c r="M1513" s="186">
        <v>1506</v>
      </c>
    </row>
    <row r="1514" s="193" customFormat="1" ht="14.25" customHeight="1">
      <c r="M1514" s="186">
        <v>1507</v>
      </c>
    </row>
    <row r="1515" s="193" customFormat="1" ht="14.25" customHeight="1">
      <c r="M1515" s="186">
        <v>1508</v>
      </c>
    </row>
    <row r="1516" s="193" customFormat="1" ht="14.25" customHeight="1">
      <c r="M1516" s="186">
        <v>1509</v>
      </c>
    </row>
    <row r="1517" s="193" customFormat="1" ht="14.25" customHeight="1">
      <c r="M1517" s="186">
        <v>1510</v>
      </c>
    </row>
    <row r="1518" s="193" customFormat="1" ht="14.25" customHeight="1">
      <c r="M1518" s="186">
        <v>1511</v>
      </c>
    </row>
    <row r="1519" s="193" customFormat="1" ht="14.25" customHeight="1">
      <c r="M1519" s="186">
        <v>1512</v>
      </c>
    </row>
    <row r="1520" s="193" customFormat="1" ht="14.25" customHeight="1">
      <c r="M1520" s="186">
        <v>1513</v>
      </c>
    </row>
    <row r="1521" s="193" customFormat="1" ht="14.25" customHeight="1">
      <c r="M1521" s="186">
        <v>1514</v>
      </c>
    </row>
    <row r="1522" s="193" customFormat="1" ht="14.25" customHeight="1">
      <c r="M1522" s="186">
        <v>1515</v>
      </c>
    </row>
    <row r="1523" s="193" customFormat="1" ht="14.25" customHeight="1">
      <c r="M1523" s="186">
        <v>1516</v>
      </c>
    </row>
    <row r="1524" s="193" customFormat="1" ht="14.25" customHeight="1">
      <c r="M1524" s="186">
        <v>1517</v>
      </c>
    </row>
    <row r="1525" s="193" customFormat="1" ht="14.25" customHeight="1">
      <c r="M1525" s="186">
        <v>1518</v>
      </c>
    </row>
    <row r="1526" s="193" customFormat="1" ht="14.25" customHeight="1">
      <c r="M1526" s="186">
        <v>1519</v>
      </c>
    </row>
    <row r="1527" s="193" customFormat="1" ht="14.25" customHeight="1">
      <c r="M1527" s="186">
        <v>1520</v>
      </c>
    </row>
    <row r="1528" s="193" customFormat="1" ht="14.25" customHeight="1">
      <c r="M1528" s="186">
        <v>1521</v>
      </c>
    </row>
    <row r="1529" s="193" customFormat="1" ht="14.25" customHeight="1">
      <c r="M1529" s="186">
        <v>1522</v>
      </c>
    </row>
    <row r="1530" s="193" customFormat="1" ht="14.25" customHeight="1">
      <c r="M1530" s="186">
        <v>1523</v>
      </c>
    </row>
    <row r="1531" s="193" customFormat="1" ht="14.25" customHeight="1">
      <c r="M1531" s="186">
        <v>1524</v>
      </c>
    </row>
    <row r="1532" s="193" customFormat="1" ht="14.25" customHeight="1">
      <c r="M1532" s="186">
        <v>1525</v>
      </c>
    </row>
    <row r="1533" s="193" customFormat="1" ht="14.25" customHeight="1">
      <c r="M1533" s="186">
        <v>1526</v>
      </c>
    </row>
    <row r="1534" s="193" customFormat="1" ht="14.25" customHeight="1">
      <c r="M1534" s="186">
        <v>1527</v>
      </c>
    </row>
    <row r="1535" s="193" customFormat="1" ht="14.25" customHeight="1">
      <c r="M1535" s="186">
        <v>1528</v>
      </c>
    </row>
    <row r="1536" s="193" customFormat="1" ht="14.25" customHeight="1">
      <c r="M1536" s="186">
        <v>1529</v>
      </c>
    </row>
    <row r="1537" s="193" customFormat="1" ht="14.25" customHeight="1">
      <c r="M1537" s="186">
        <v>1530</v>
      </c>
    </row>
    <row r="1538" s="193" customFormat="1" ht="14.25" customHeight="1">
      <c r="M1538" s="186">
        <v>1531</v>
      </c>
    </row>
    <row r="1539" s="193" customFormat="1" ht="14.25" customHeight="1">
      <c r="M1539" s="186">
        <v>1532</v>
      </c>
    </row>
    <row r="1540" s="193" customFormat="1" ht="14.25" customHeight="1">
      <c r="M1540" s="186">
        <v>1533</v>
      </c>
    </row>
    <row r="1541" s="193" customFormat="1" ht="14.25" customHeight="1">
      <c r="M1541" s="186">
        <v>1534</v>
      </c>
    </row>
    <row r="1542" s="193" customFormat="1" ht="14.25" customHeight="1">
      <c r="M1542" s="186">
        <v>1535</v>
      </c>
    </row>
    <row r="1543" s="193" customFormat="1" ht="14.25" customHeight="1">
      <c r="M1543" s="186">
        <v>1536</v>
      </c>
    </row>
    <row r="1544" s="193" customFormat="1" ht="14.25" customHeight="1">
      <c r="M1544" s="186">
        <v>1537</v>
      </c>
    </row>
    <row r="1545" s="193" customFormat="1" ht="14.25" customHeight="1">
      <c r="M1545" s="186">
        <v>1538</v>
      </c>
    </row>
    <row r="1546" s="193" customFormat="1" ht="14.25" customHeight="1">
      <c r="M1546" s="186">
        <v>1539</v>
      </c>
    </row>
    <row r="1547" s="193" customFormat="1" ht="14.25" customHeight="1">
      <c r="M1547" s="186">
        <v>1540</v>
      </c>
    </row>
    <row r="1548" s="193" customFormat="1" ht="14.25" customHeight="1">
      <c r="M1548" s="186">
        <v>1541</v>
      </c>
    </row>
    <row r="1549" s="193" customFormat="1" ht="14.25" customHeight="1">
      <c r="M1549" s="186">
        <v>1542</v>
      </c>
    </row>
    <row r="1550" s="193" customFormat="1" ht="14.25" customHeight="1">
      <c r="M1550" s="186">
        <v>1543</v>
      </c>
    </row>
    <row r="1551" s="193" customFormat="1" ht="14.25" customHeight="1">
      <c r="M1551" s="186">
        <v>1544</v>
      </c>
    </row>
    <row r="1552" s="193" customFormat="1" ht="14.25" customHeight="1">
      <c r="M1552" s="186">
        <v>1545</v>
      </c>
    </row>
    <row r="1553" s="193" customFormat="1" ht="14.25" customHeight="1">
      <c r="M1553" s="186">
        <v>1546</v>
      </c>
    </row>
    <row r="1554" s="193" customFormat="1" ht="14.25" customHeight="1">
      <c r="M1554" s="186">
        <v>1547</v>
      </c>
    </row>
    <row r="1555" s="193" customFormat="1" ht="14.25" customHeight="1">
      <c r="M1555" s="186">
        <v>1548</v>
      </c>
    </row>
    <row r="1556" s="193" customFormat="1" ht="14.25" customHeight="1">
      <c r="M1556" s="186">
        <v>1549</v>
      </c>
    </row>
    <row r="1557" s="193" customFormat="1" ht="14.25" customHeight="1">
      <c r="M1557" s="186">
        <v>1550</v>
      </c>
    </row>
    <row r="1558" s="193" customFormat="1" ht="14.25" customHeight="1">
      <c r="M1558" s="186">
        <v>1551</v>
      </c>
    </row>
    <row r="1559" s="193" customFormat="1" ht="14.25" customHeight="1">
      <c r="M1559" s="186">
        <v>1552</v>
      </c>
    </row>
    <row r="1560" s="193" customFormat="1" ht="14.25" customHeight="1">
      <c r="M1560" s="186">
        <v>1553</v>
      </c>
    </row>
    <row r="1561" s="193" customFormat="1" ht="14.25" customHeight="1">
      <c r="M1561" s="186">
        <v>1554</v>
      </c>
    </row>
    <row r="1562" s="193" customFormat="1" ht="14.25" customHeight="1">
      <c r="M1562" s="186">
        <v>1555</v>
      </c>
    </row>
    <row r="1563" s="193" customFormat="1" ht="14.25" customHeight="1">
      <c r="M1563" s="186">
        <v>1556</v>
      </c>
    </row>
    <row r="1564" s="193" customFormat="1" ht="14.25" customHeight="1">
      <c r="M1564" s="186">
        <v>1557</v>
      </c>
    </row>
    <row r="1565" s="193" customFormat="1" ht="14.25" customHeight="1">
      <c r="M1565" s="186">
        <v>1558</v>
      </c>
    </row>
    <row r="1566" s="193" customFormat="1" ht="14.25" customHeight="1">
      <c r="M1566" s="186">
        <v>1559</v>
      </c>
    </row>
    <row r="1567" s="193" customFormat="1" ht="14.25" customHeight="1">
      <c r="M1567" s="186">
        <v>1560</v>
      </c>
    </row>
    <row r="1568" s="193" customFormat="1" ht="14.25" customHeight="1">
      <c r="M1568" s="186">
        <v>1561</v>
      </c>
    </row>
    <row r="1569" s="193" customFormat="1" ht="14.25" customHeight="1">
      <c r="M1569" s="186">
        <v>1562</v>
      </c>
    </row>
    <row r="1570" s="193" customFormat="1" ht="14.25" customHeight="1">
      <c r="M1570" s="186">
        <v>1563</v>
      </c>
    </row>
    <row r="1571" s="193" customFormat="1" ht="14.25" customHeight="1">
      <c r="M1571" s="186">
        <v>1564</v>
      </c>
    </row>
    <row r="1572" s="193" customFormat="1" ht="14.25" customHeight="1">
      <c r="M1572" s="186">
        <v>1565</v>
      </c>
    </row>
    <row r="1573" s="193" customFormat="1" ht="14.25" customHeight="1">
      <c r="M1573" s="186">
        <v>1566</v>
      </c>
    </row>
    <row r="1574" s="193" customFormat="1" ht="14.25" customHeight="1">
      <c r="M1574" s="186">
        <v>1567</v>
      </c>
    </row>
    <row r="1575" s="193" customFormat="1" ht="14.25" customHeight="1">
      <c r="M1575" s="186">
        <v>1568</v>
      </c>
    </row>
    <row r="1576" s="193" customFormat="1" ht="14.25" customHeight="1">
      <c r="M1576" s="186">
        <v>1569</v>
      </c>
    </row>
    <row r="1577" s="193" customFormat="1" ht="14.25" customHeight="1">
      <c r="M1577" s="186">
        <v>1570</v>
      </c>
    </row>
    <row r="1578" s="193" customFormat="1" ht="14.25" customHeight="1">
      <c r="M1578" s="186">
        <v>1571</v>
      </c>
    </row>
    <row r="1579" s="193" customFormat="1" ht="14.25" customHeight="1">
      <c r="M1579" s="186">
        <v>1572</v>
      </c>
    </row>
    <row r="1580" s="193" customFormat="1" ht="14.25" customHeight="1">
      <c r="M1580" s="186">
        <v>1573</v>
      </c>
    </row>
    <row r="1581" s="193" customFormat="1" ht="14.25" customHeight="1">
      <c r="M1581" s="186">
        <v>1574</v>
      </c>
    </row>
    <row r="1582" s="193" customFormat="1" ht="14.25" customHeight="1">
      <c r="M1582" s="186">
        <v>1575</v>
      </c>
    </row>
    <row r="1583" s="193" customFormat="1" ht="14.25" customHeight="1">
      <c r="M1583" s="186">
        <v>1576</v>
      </c>
    </row>
    <row r="1584" s="193" customFormat="1" ht="14.25" customHeight="1">
      <c r="M1584" s="186">
        <v>1577</v>
      </c>
    </row>
    <row r="1585" s="193" customFormat="1" ht="14.25" customHeight="1">
      <c r="M1585" s="186">
        <v>1578</v>
      </c>
    </row>
    <row r="1586" s="193" customFormat="1" ht="14.25" customHeight="1">
      <c r="M1586" s="186">
        <v>1579</v>
      </c>
    </row>
    <row r="1587" s="193" customFormat="1" ht="14.25" customHeight="1">
      <c r="M1587" s="186">
        <v>1580</v>
      </c>
    </row>
    <row r="1588" s="193" customFormat="1" ht="14.25" customHeight="1">
      <c r="M1588" s="186">
        <v>1581</v>
      </c>
    </row>
    <row r="1589" s="193" customFormat="1" ht="14.25" customHeight="1">
      <c r="M1589" s="186">
        <v>1582</v>
      </c>
    </row>
    <row r="1590" s="193" customFormat="1" ht="14.25" customHeight="1">
      <c r="M1590" s="186">
        <v>1583</v>
      </c>
    </row>
    <row r="1591" s="193" customFormat="1" ht="14.25" customHeight="1">
      <c r="M1591" s="186">
        <v>1584</v>
      </c>
    </row>
    <row r="1592" s="193" customFormat="1" ht="14.25" customHeight="1">
      <c r="M1592" s="186">
        <v>1585</v>
      </c>
    </row>
    <row r="1593" s="193" customFormat="1" ht="14.25" customHeight="1">
      <c r="M1593" s="186">
        <v>1586</v>
      </c>
    </row>
    <row r="1594" s="193" customFormat="1" ht="14.25" customHeight="1">
      <c r="M1594" s="186">
        <v>1587</v>
      </c>
    </row>
    <row r="1595" s="193" customFormat="1" ht="14.25" customHeight="1">
      <c r="M1595" s="186">
        <v>1588</v>
      </c>
    </row>
    <row r="1596" s="193" customFormat="1" ht="14.25" customHeight="1">
      <c r="M1596" s="186">
        <v>1589</v>
      </c>
    </row>
    <row r="1597" s="193" customFormat="1" ht="14.25" customHeight="1">
      <c r="M1597" s="186">
        <v>1590</v>
      </c>
    </row>
    <row r="1598" s="193" customFormat="1" ht="14.25" customHeight="1">
      <c r="M1598" s="186">
        <v>1591</v>
      </c>
    </row>
    <row r="1599" s="193" customFormat="1" ht="14.25" customHeight="1">
      <c r="M1599" s="186">
        <v>1592</v>
      </c>
    </row>
    <row r="1600" s="193" customFormat="1" ht="14.25" customHeight="1">
      <c r="M1600" s="186">
        <v>1593</v>
      </c>
    </row>
    <row r="1601" s="193" customFormat="1" ht="14.25" customHeight="1">
      <c r="M1601" s="186">
        <v>1594</v>
      </c>
    </row>
    <row r="1602" s="193" customFormat="1" ht="14.25" customHeight="1">
      <c r="M1602" s="186">
        <v>1595</v>
      </c>
    </row>
    <row r="1603" s="193" customFormat="1" ht="14.25" customHeight="1">
      <c r="M1603" s="186">
        <v>1596</v>
      </c>
    </row>
    <row r="1604" s="193" customFormat="1" ht="14.25" customHeight="1">
      <c r="M1604" s="186">
        <v>1597</v>
      </c>
    </row>
    <row r="1605" s="193" customFormat="1" ht="14.25" customHeight="1">
      <c r="M1605" s="186">
        <v>1598</v>
      </c>
    </row>
    <row r="1606" s="193" customFormat="1" ht="14.25" customHeight="1">
      <c r="M1606" s="186">
        <v>1599</v>
      </c>
    </row>
    <row r="1607" s="193" customFormat="1" ht="14.25" customHeight="1">
      <c r="M1607" s="186">
        <v>1600</v>
      </c>
    </row>
    <row r="1608" s="193" customFormat="1" ht="14.25" customHeight="1">
      <c r="M1608" s="186">
        <v>1601</v>
      </c>
    </row>
    <row r="1609" s="193" customFormat="1" ht="14.25" customHeight="1">
      <c r="M1609" s="186">
        <v>1602</v>
      </c>
    </row>
    <row r="1610" s="193" customFormat="1" ht="14.25" customHeight="1">
      <c r="M1610" s="186">
        <v>1603</v>
      </c>
    </row>
    <row r="1611" s="193" customFormat="1" ht="14.25" customHeight="1">
      <c r="M1611" s="186">
        <v>1604</v>
      </c>
    </row>
    <row r="1612" s="193" customFormat="1" ht="14.25" customHeight="1">
      <c r="M1612" s="186">
        <v>1605</v>
      </c>
    </row>
    <row r="1613" s="193" customFormat="1" ht="14.25" customHeight="1">
      <c r="M1613" s="186">
        <v>1606</v>
      </c>
    </row>
    <row r="1614" s="193" customFormat="1" ht="14.25" customHeight="1">
      <c r="M1614" s="186">
        <v>1607</v>
      </c>
    </row>
    <row r="1615" s="193" customFormat="1" ht="14.25" customHeight="1">
      <c r="M1615" s="186">
        <v>1608</v>
      </c>
    </row>
    <row r="1616" s="193" customFormat="1" ht="14.25" customHeight="1">
      <c r="M1616" s="186">
        <v>1609</v>
      </c>
    </row>
    <row r="1617" s="193" customFormat="1" ht="14.25" customHeight="1">
      <c r="M1617" s="186">
        <v>1610</v>
      </c>
    </row>
    <row r="1618" s="193" customFormat="1" ht="14.25" customHeight="1">
      <c r="M1618" s="186">
        <v>1611</v>
      </c>
    </row>
    <row r="1619" s="193" customFormat="1" ht="14.25" customHeight="1">
      <c r="M1619" s="186">
        <v>1612</v>
      </c>
    </row>
    <row r="1620" s="193" customFormat="1" ht="14.25" customHeight="1">
      <c r="M1620" s="186">
        <v>1613</v>
      </c>
    </row>
    <row r="1621" s="193" customFormat="1" ht="14.25" customHeight="1">
      <c r="M1621" s="186">
        <v>1614</v>
      </c>
    </row>
    <row r="1622" s="193" customFormat="1" ht="14.25" customHeight="1">
      <c r="M1622" s="186">
        <v>1615</v>
      </c>
    </row>
    <row r="1623" s="193" customFormat="1" ht="14.25" customHeight="1">
      <c r="M1623" s="186">
        <v>1616</v>
      </c>
    </row>
    <row r="1624" s="193" customFormat="1" ht="14.25" customHeight="1">
      <c r="M1624" s="186">
        <v>1617</v>
      </c>
    </row>
    <row r="1625" s="193" customFormat="1" ht="14.25" customHeight="1">
      <c r="M1625" s="186">
        <v>1618</v>
      </c>
    </row>
    <row r="1626" s="193" customFormat="1" ht="14.25" customHeight="1">
      <c r="M1626" s="186">
        <v>1619</v>
      </c>
    </row>
    <row r="1627" s="193" customFormat="1" ht="14.25" customHeight="1">
      <c r="M1627" s="186">
        <v>1620</v>
      </c>
    </row>
    <row r="1628" s="193" customFormat="1" ht="14.25" customHeight="1">
      <c r="M1628" s="186">
        <v>1621</v>
      </c>
    </row>
    <row r="1629" s="193" customFormat="1" ht="14.25" customHeight="1">
      <c r="M1629" s="186">
        <v>1622</v>
      </c>
    </row>
    <row r="1630" s="193" customFormat="1" ht="14.25" customHeight="1">
      <c r="M1630" s="186">
        <v>1623</v>
      </c>
    </row>
    <row r="1631" s="193" customFormat="1" ht="14.25" customHeight="1">
      <c r="M1631" s="186">
        <v>1624</v>
      </c>
    </row>
    <row r="1632" s="193" customFormat="1" ht="14.25" customHeight="1">
      <c r="M1632" s="186">
        <v>1625</v>
      </c>
    </row>
    <row r="1633" s="193" customFormat="1" ht="14.25" customHeight="1">
      <c r="M1633" s="186">
        <v>1626</v>
      </c>
    </row>
    <row r="1634" s="193" customFormat="1" ht="14.25" customHeight="1">
      <c r="M1634" s="186">
        <v>1627</v>
      </c>
    </row>
    <row r="1635" s="193" customFormat="1" ht="14.25" customHeight="1">
      <c r="M1635" s="186">
        <v>1628</v>
      </c>
    </row>
    <row r="1636" s="193" customFormat="1" ht="14.25" customHeight="1">
      <c r="M1636" s="186">
        <v>1629</v>
      </c>
    </row>
    <row r="1637" s="193" customFormat="1" ht="14.25" customHeight="1">
      <c r="M1637" s="186">
        <v>1630</v>
      </c>
    </row>
    <row r="1638" s="193" customFormat="1" ht="14.25" customHeight="1">
      <c r="M1638" s="186">
        <v>1631</v>
      </c>
    </row>
    <row r="1639" s="193" customFormat="1" ht="14.25" customHeight="1">
      <c r="M1639" s="186">
        <v>1632</v>
      </c>
    </row>
    <row r="1640" s="193" customFormat="1" ht="14.25" customHeight="1">
      <c r="M1640" s="186">
        <v>1633</v>
      </c>
    </row>
    <row r="1641" s="193" customFormat="1" ht="14.25" customHeight="1">
      <c r="M1641" s="186">
        <v>1634</v>
      </c>
    </row>
    <row r="1642" s="193" customFormat="1" ht="14.25" customHeight="1">
      <c r="M1642" s="186">
        <v>1635</v>
      </c>
    </row>
    <row r="1643" s="193" customFormat="1" ht="14.25" customHeight="1">
      <c r="M1643" s="186">
        <v>1636</v>
      </c>
    </row>
    <row r="1644" s="193" customFormat="1" ht="14.25" customHeight="1">
      <c r="M1644" s="186">
        <v>1637</v>
      </c>
    </row>
    <row r="1645" s="193" customFormat="1" ht="14.25" customHeight="1">
      <c r="M1645" s="186">
        <v>1638</v>
      </c>
    </row>
    <row r="1646" s="193" customFormat="1" ht="14.25" customHeight="1">
      <c r="M1646" s="186">
        <v>1639</v>
      </c>
    </row>
    <row r="1647" s="193" customFormat="1" ht="14.25" customHeight="1">
      <c r="M1647" s="186">
        <v>1640</v>
      </c>
    </row>
    <row r="1648" s="193" customFormat="1" ht="14.25" customHeight="1">
      <c r="M1648" s="186">
        <v>1641</v>
      </c>
    </row>
    <row r="1649" s="193" customFormat="1" ht="14.25" customHeight="1">
      <c r="M1649" s="186">
        <v>1642</v>
      </c>
    </row>
    <row r="1650" s="193" customFormat="1" ht="14.25" customHeight="1">
      <c r="M1650" s="186">
        <v>1643</v>
      </c>
    </row>
    <row r="1651" s="193" customFormat="1" ht="14.25" customHeight="1">
      <c r="M1651" s="186">
        <v>1644</v>
      </c>
    </row>
    <row r="1652" s="193" customFormat="1" ht="14.25" customHeight="1">
      <c r="M1652" s="186">
        <v>1645</v>
      </c>
    </row>
    <row r="1653" s="193" customFormat="1" ht="14.25" customHeight="1">
      <c r="M1653" s="186">
        <v>1646</v>
      </c>
    </row>
    <row r="1654" s="193" customFormat="1" ht="14.25" customHeight="1">
      <c r="M1654" s="186">
        <v>1647</v>
      </c>
    </row>
    <row r="1655" s="193" customFormat="1" ht="14.25" customHeight="1">
      <c r="M1655" s="186">
        <v>1648</v>
      </c>
    </row>
    <row r="1656" s="193" customFormat="1" ht="14.25" customHeight="1">
      <c r="M1656" s="186">
        <v>1649</v>
      </c>
    </row>
    <row r="1657" s="193" customFormat="1" ht="14.25" customHeight="1">
      <c r="M1657" s="186">
        <v>1650</v>
      </c>
    </row>
    <row r="1658" s="193" customFormat="1" ht="14.25" customHeight="1">
      <c r="M1658" s="186">
        <v>1651</v>
      </c>
    </row>
    <row r="1659" s="193" customFormat="1" ht="14.25" customHeight="1">
      <c r="M1659" s="186">
        <v>1652</v>
      </c>
    </row>
    <row r="1660" s="193" customFormat="1" ht="14.25" customHeight="1">
      <c r="M1660" s="186">
        <v>1653</v>
      </c>
    </row>
    <row r="1661" s="193" customFormat="1" ht="14.25" customHeight="1">
      <c r="M1661" s="186">
        <v>1654</v>
      </c>
    </row>
    <row r="1662" s="193" customFormat="1" ht="14.25" customHeight="1">
      <c r="M1662" s="186">
        <v>1655</v>
      </c>
    </row>
    <row r="1663" s="193" customFormat="1" ht="14.25" customHeight="1">
      <c r="M1663" s="186">
        <v>1656</v>
      </c>
    </row>
    <row r="1664" s="193" customFormat="1" ht="14.25" customHeight="1">
      <c r="M1664" s="186">
        <v>1657</v>
      </c>
    </row>
    <row r="1665" s="193" customFormat="1" ht="14.25" customHeight="1">
      <c r="M1665" s="186">
        <v>1658</v>
      </c>
    </row>
    <row r="1666" s="193" customFormat="1" ht="14.25" customHeight="1">
      <c r="M1666" s="186">
        <v>1659</v>
      </c>
    </row>
    <row r="1667" s="193" customFormat="1" ht="14.25" customHeight="1">
      <c r="M1667" s="186">
        <v>1660</v>
      </c>
    </row>
    <row r="1668" s="193" customFormat="1" ht="14.25" customHeight="1">
      <c r="M1668" s="186">
        <v>1661</v>
      </c>
    </row>
    <row r="1669" s="193" customFormat="1" ht="14.25" customHeight="1">
      <c r="M1669" s="186">
        <v>1662</v>
      </c>
    </row>
    <row r="1670" s="193" customFormat="1" ht="14.25" customHeight="1">
      <c r="M1670" s="186">
        <v>1663</v>
      </c>
    </row>
    <row r="1671" s="193" customFormat="1" ht="14.25" customHeight="1">
      <c r="M1671" s="186">
        <v>1664</v>
      </c>
    </row>
    <row r="1672" s="193" customFormat="1" ht="14.25" customHeight="1">
      <c r="M1672" s="186">
        <v>1665</v>
      </c>
    </row>
    <row r="1673" s="193" customFormat="1" ht="14.25" customHeight="1">
      <c r="M1673" s="186">
        <v>1666</v>
      </c>
    </row>
    <row r="1674" s="193" customFormat="1" ht="14.25" customHeight="1">
      <c r="M1674" s="186">
        <v>1667</v>
      </c>
    </row>
    <row r="1675" s="193" customFormat="1" ht="14.25" customHeight="1">
      <c r="M1675" s="186">
        <v>1668</v>
      </c>
    </row>
    <row r="1676" s="193" customFormat="1" ht="14.25" customHeight="1">
      <c r="M1676" s="186">
        <v>1669</v>
      </c>
    </row>
    <row r="1677" s="193" customFormat="1" ht="14.25" customHeight="1">
      <c r="M1677" s="186">
        <v>1670</v>
      </c>
    </row>
    <row r="1678" s="193" customFormat="1" ht="14.25" customHeight="1">
      <c r="M1678" s="186">
        <v>1671</v>
      </c>
    </row>
    <row r="1679" s="193" customFormat="1" ht="14.25" customHeight="1">
      <c r="M1679" s="186">
        <v>1672</v>
      </c>
    </row>
    <row r="1680" s="193" customFormat="1" ht="14.25" customHeight="1">
      <c r="M1680" s="186">
        <v>1673</v>
      </c>
    </row>
    <row r="1681" s="193" customFormat="1" ht="14.25" customHeight="1">
      <c r="M1681" s="186">
        <v>1674</v>
      </c>
    </row>
    <row r="1682" s="193" customFormat="1" ht="14.25" customHeight="1">
      <c r="M1682" s="186">
        <v>1675</v>
      </c>
    </row>
    <row r="1683" s="193" customFormat="1" ht="14.25" customHeight="1">
      <c r="M1683" s="186">
        <v>1676</v>
      </c>
    </row>
    <row r="1684" s="193" customFormat="1" ht="14.25" customHeight="1">
      <c r="M1684" s="186">
        <v>1677</v>
      </c>
    </row>
    <row r="1685" s="193" customFormat="1" ht="14.25" customHeight="1">
      <c r="M1685" s="186">
        <v>1678</v>
      </c>
    </row>
    <row r="1686" s="193" customFormat="1" ht="14.25" customHeight="1">
      <c r="M1686" s="186">
        <v>1679</v>
      </c>
    </row>
    <row r="1687" s="193" customFormat="1" ht="14.25" customHeight="1">
      <c r="M1687" s="186">
        <v>1680</v>
      </c>
    </row>
    <row r="1688" s="193" customFormat="1" ht="14.25" customHeight="1">
      <c r="M1688" s="186">
        <v>1681</v>
      </c>
    </row>
    <row r="1689" s="193" customFormat="1" ht="14.25" customHeight="1">
      <c r="M1689" s="186">
        <v>1682</v>
      </c>
    </row>
    <row r="1690" s="193" customFormat="1" ht="14.25" customHeight="1">
      <c r="M1690" s="186">
        <v>1683</v>
      </c>
    </row>
    <row r="1691" s="193" customFormat="1" ht="14.25" customHeight="1">
      <c r="M1691" s="186">
        <v>1684</v>
      </c>
    </row>
    <row r="1692" s="193" customFormat="1" ht="14.25" customHeight="1">
      <c r="M1692" s="186">
        <v>1685</v>
      </c>
    </row>
    <row r="1693" s="193" customFormat="1" ht="14.25" customHeight="1">
      <c r="M1693" s="186">
        <v>1686</v>
      </c>
    </row>
    <row r="1694" s="193" customFormat="1" ht="14.25" customHeight="1">
      <c r="M1694" s="186">
        <v>1687</v>
      </c>
    </row>
    <row r="1695" s="193" customFormat="1" ht="14.25" customHeight="1">
      <c r="M1695" s="186">
        <v>1688</v>
      </c>
    </row>
    <row r="1696" s="193" customFormat="1" ht="14.25" customHeight="1">
      <c r="M1696" s="186">
        <v>1689</v>
      </c>
    </row>
    <row r="1697" s="193" customFormat="1" ht="14.25" customHeight="1">
      <c r="M1697" s="186">
        <v>1690</v>
      </c>
    </row>
    <row r="1698" s="193" customFormat="1" ht="14.25" customHeight="1">
      <c r="M1698" s="186">
        <v>1691</v>
      </c>
    </row>
    <row r="1699" s="193" customFormat="1" ht="14.25" customHeight="1">
      <c r="M1699" s="186">
        <v>1692</v>
      </c>
    </row>
    <row r="1700" s="193" customFormat="1" ht="14.25" customHeight="1">
      <c r="M1700" s="186">
        <v>1693</v>
      </c>
    </row>
    <row r="1701" s="193" customFormat="1" ht="14.25" customHeight="1">
      <c r="M1701" s="186">
        <v>1694</v>
      </c>
    </row>
    <row r="1702" s="193" customFormat="1" ht="14.25" customHeight="1">
      <c r="M1702" s="186">
        <v>1695</v>
      </c>
    </row>
    <row r="1703" s="193" customFormat="1" ht="14.25" customHeight="1">
      <c r="M1703" s="186">
        <v>1696</v>
      </c>
    </row>
    <row r="1704" s="193" customFormat="1" ht="14.25" customHeight="1">
      <c r="M1704" s="186">
        <v>1697</v>
      </c>
    </row>
    <row r="1705" s="193" customFormat="1" ht="14.25" customHeight="1">
      <c r="M1705" s="186">
        <v>1698</v>
      </c>
    </row>
    <row r="1706" s="193" customFormat="1" ht="14.25" customHeight="1">
      <c r="M1706" s="186">
        <v>1699</v>
      </c>
    </row>
    <row r="1707" s="193" customFormat="1" ht="14.25" customHeight="1">
      <c r="M1707" s="186">
        <v>1700</v>
      </c>
    </row>
    <row r="1708" s="193" customFormat="1" ht="14.25" customHeight="1">
      <c r="M1708" s="186">
        <v>1701</v>
      </c>
    </row>
    <row r="1709" s="193" customFormat="1" ht="14.25" customHeight="1">
      <c r="M1709" s="186">
        <v>1702</v>
      </c>
    </row>
    <row r="1710" s="193" customFormat="1" ht="14.25" customHeight="1">
      <c r="M1710" s="186">
        <v>1703</v>
      </c>
    </row>
    <row r="1711" s="193" customFormat="1" ht="14.25" customHeight="1">
      <c r="M1711" s="186">
        <v>1704</v>
      </c>
    </row>
    <row r="1712" s="193" customFormat="1" ht="14.25" customHeight="1">
      <c r="M1712" s="186">
        <v>1705</v>
      </c>
    </row>
    <row r="1713" s="193" customFormat="1" ht="14.25" customHeight="1">
      <c r="M1713" s="186">
        <v>1706</v>
      </c>
    </row>
    <row r="1714" s="193" customFormat="1" ht="14.25" customHeight="1">
      <c r="M1714" s="186">
        <v>1707</v>
      </c>
    </row>
    <row r="1715" s="193" customFormat="1" ht="14.25" customHeight="1">
      <c r="M1715" s="186">
        <v>1708</v>
      </c>
    </row>
    <row r="1716" s="193" customFormat="1" ht="14.25" customHeight="1">
      <c r="M1716" s="186">
        <v>1709</v>
      </c>
    </row>
    <row r="1717" s="193" customFormat="1" ht="14.25" customHeight="1">
      <c r="M1717" s="186">
        <v>1710</v>
      </c>
    </row>
    <row r="1718" s="193" customFormat="1" ht="14.25" customHeight="1">
      <c r="M1718" s="186">
        <v>1711</v>
      </c>
    </row>
    <row r="1719" s="193" customFormat="1" ht="14.25" customHeight="1">
      <c r="M1719" s="186">
        <v>1712</v>
      </c>
    </row>
    <row r="1720" s="193" customFormat="1" ht="14.25" customHeight="1">
      <c r="M1720" s="186">
        <v>1713</v>
      </c>
    </row>
    <row r="1721" s="193" customFormat="1" ht="14.25" customHeight="1">
      <c r="M1721" s="186">
        <v>1714</v>
      </c>
    </row>
    <row r="1722" s="193" customFormat="1" ht="14.25" customHeight="1">
      <c r="M1722" s="186">
        <v>1715</v>
      </c>
    </row>
    <row r="1723" s="193" customFormat="1" ht="14.25" customHeight="1">
      <c r="M1723" s="186">
        <v>1716</v>
      </c>
    </row>
    <row r="1724" s="193" customFormat="1" ht="14.25" customHeight="1">
      <c r="M1724" s="186">
        <v>1717</v>
      </c>
    </row>
    <row r="1725" s="193" customFormat="1" ht="14.25" customHeight="1">
      <c r="M1725" s="186">
        <v>1718</v>
      </c>
    </row>
    <row r="1726" s="193" customFormat="1" ht="14.25" customHeight="1">
      <c r="M1726" s="186">
        <v>1719</v>
      </c>
    </row>
    <row r="1727" s="193" customFormat="1" ht="14.25" customHeight="1">
      <c r="M1727" s="186">
        <v>1720</v>
      </c>
    </row>
    <row r="1728" s="193" customFormat="1" ht="14.25" customHeight="1">
      <c r="M1728" s="186">
        <v>1721</v>
      </c>
    </row>
    <row r="1729" s="193" customFormat="1" ht="14.25" customHeight="1">
      <c r="M1729" s="186">
        <v>1722</v>
      </c>
    </row>
    <row r="1730" s="193" customFormat="1" ht="14.25" customHeight="1">
      <c r="M1730" s="186">
        <v>1723</v>
      </c>
    </row>
    <row r="1731" s="193" customFormat="1" ht="14.25" customHeight="1">
      <c r="M1731" s="186">
        <v>1724</v>
      </c>
    </row>
    <row r="1732" s="193" customFormat="1" ht="14.25" customHeight="1">
      <c r="M1732" s="186">
        <v>1725</v>
      </c>
    </row>
    <row r="1733" s="193" customFormat="1" ht="14.25" customHeight="1">
      <c r="M1733" s="186">
        <v>1726</v>
      </c>
    </row>
    <row r="1734" s="193" customFormat="1" ht="14.25" customHeight="1">
      <c r="M1734" s="186">
        <v>1727</v>
      </c>
    </row>
    <row r="1735" s="193" customFormat="1" ht="14.25" customHeight="1">
      <c r="M1735" s="186">
        <v>1728</v>
      </c>
    </row>
    <row r="1736" s="193" customFormat="1" ht="14.25" customHeight="1">
      <c r="M1736" s="186">
        <v>1729</v>
      </c>
    </row>
    <row r="1737" s="193" customFormat="1" ht="14.25" customHeight="1">
      <c r="M1737" s="186">
        <v>1730</v>
      </c>
    </row>
    <row r="1738" s="193" customFormat="1" ht="14.25" customHeight="1">
      <c r="M1738" s="186">
        <v>1731</v>
      </c>
    </row>
    <row r="1739" s="193" customFormat="1" ht="14.25" customHeight="1">
      <c r="M1739" s="186">
        <v>1732</v>
      </c>
    </row>
    <row r="1740" s="193" customFormat="1" ht="14.25" customHeight="1">
      <c r="M1740" s="186">
        <v>1733</v>
      </c>
    </row>
    <row r="1741" s="193" customFormat="1" ht="14.25" customHeight="1">
      <c r="M1741" s="186">
        <v>1734</v>
      </c>
    </row>
    <row r="1742" s="193" customFormat="1" ht="14.25" customHeight="1">
      <c r="M1742" s="186">
        <v>1735</v>
      </c>
    </row>
    <row r="1743" s="193" customFormat="1" ht="14.25" customHeight="1">
      <c r="M1743" s="186">
        <v>1736</v>
      </c>
    </row>
    <row r="1744" s="193" customFormat="1" ht="14.25" customHeight="1">
      <c r="M1744" s="186">
        <v>1737</v>
      </c>
    </row>
    <row r="1745" s="193" customFormat="1" ht="14.25" customHeight="1">
      <c r="M1745" s="186">
        <v>1738</v>
      </c>
    </row>
    <row r="1746" s="193" customFormat="1" ht="14.25" customHeight="1">
      <c r="M1746" s="186">
        <v>1739</v>
      </c>
    </row>
    <row r="1747" s="193" customFormat="1" ht="14.25" customHeight="1">
      <c r="M1747" s="186">
        <v>1740</v>
      </c>
    </row>
    <row r="1748" s="193" customFormat="1" ht="14.25" customHeight="1">
      <c r="M1748" s="186">
        <v>1741</v>
      </c>
    </row>
    <row r="1749" s="193" customFormat="1" ht="14.25" customHeight="1">
      <c r="M1749" s="186">
        <v>1742</v>
      </c>
    </row>
    <row r="1750" s="193" customFormat="1" ht="14.25" customHeight="1">
      <c r="M1750" s="186">
        <v>1743</v>
      </c>
    </row>
    <row r="1751" s="193" customFormat="1" ht="14.25" customHeight="1">
      <c r="M1751" s="186">
        <v>1744</v>
      </c>
    </row>
    <row r="1752" s="193" customFormat="1" ht="14.25" customHeight="1">
      <c r="M1752" s="186">
        <v>1745</v>
      </c>
    </row>
    <row r="1753" s="193" customFormat="1" ht="14.25" customHeight="1">
      <c r="M1753" s="186">
        <v>1746</v>
      </c>
    </row>
    <row r="1754" s="193" customFormat="1" ht="14.25" customHeight="1">
      <c r="M1754" s="186">
        <v>1747</v>
      </c>
    </row>
    <row r="1755" s="193" customFormat="1" ht="14.25" customHeight="1">
      <c r="M1755" s="186">
        <v>1748</v>
      </c>
    </row>
    <row r="1756" s="193" customFormat="1" ht="14.25" customHeight="1">
      <c r="M1756" s="186">
        <v>1749</v>
      </c>
    </row>
    <row r="1757" s="193" customFormat="1" ht="14.25" customHeight="1">
      <c r="M1757" s="186">
        <v>1750</v>
      </c>
    </row>
    <row r="1758" s="193" customFormat="1" ht="14.25" customHeight="1">
      <c r="M1758" s="186">
        <v>1751</v>
      </c>
    </row>
    <row r="1759" s="193" customFormat="1" ht="14.25" customHeight="1">
      <c r="M1759" s="186">
        <v>1752</v>
      </c>
    </row>
    <row r="1760" s="193" customFormat="1" ht="14.25" customHeight="1">
      <c r="M1760" s="186">
        <v>1753</v>
      </c>
    </row>
    <row r="1761" s="193" customFormat="1" ht="14.25" customHeight="1">
      <c r="M1761" s="186">
        <v>1754</v>
      </c>
    </row>
    <row r="1762" s="193" customFormat="1" ht="14.25" customHeight="1">
      <c r="M1762" s="186">
        <v>1755</v>
      </c>
    </row>
    <row r="1763" s="193" customFormat="1" ht="14.25" customHeight="1">
      <c r="M1763" s="186">
        <v>1756</v>
      </c>
    </row>
    <row r="1764" s="193" customFormat="1" ht="14.25" customHeight="1">
      <c r="M1764" s="186">
        <v>1757</v>
      </c>
    </row>
    <row r="1765" s="193" customFormat="1" ht="14.25" customHeight="1">
      <c r="M1765" s="186">
        <v>1758</v>
      </c>
    </row>
    <row r="1766" s="193" customFormat="1" ht="14.25" customHeight="1">
      <c r="M1766" s="186">
        <v>1759</v>
      </c>
    </row>
    <row r="1767" s="193" customFormat="1" ht="14.25" customHeight="1">
      <c r="M1767" s="186">
        <v>1760</v>
      </c>
    </row>
    <row r="1768" s="193" customFormat="1" ht="14.25" customHeight="1">
      <c r="M1768" s="186">
        <v>1761</v>
      </c>
    </row>
    <row r="1769" s="193" customFormat="1" ht="14.25" customHeight="1">
      <c r="M1769" s="186">
        <v>1762</v>
      </c>
    </row>
    <row r="1770" s="193" customFormat="1" ht="14.25" customHeight="1">
      <c r="M1770" s="186">
        <v>1763</v>
      </c>
    </row>
    <row r="1771" s="193" customFormat="1" ht="14.25" customHeight="1">
      <c r="M1771" s="186">
        <v>1764</v>
      </c>
    </row>
    <row r="1772" s="193" customFormat="1" ht="14.25" customHeight="1">
      <c r="M1772" s="186">
        <v>1765</v>
      </c>
    </row>
    <row r="1773" s="193" customFormat="1" ht="14.25" customHeight="1">
      <c r="M1773" s="186">
        <v>1766</v>
      </c>
    </row>
    <row r="1774" s="193" customFormat="1" ht="14.25" customHeight="1">
      <c r="M1774" s="186">
        <v>1767</v>
      </c>
    </row>
    <row r="1775" s="193" customFormat="1" ht="14.25" customHeight="1">
      <c r="M1775" s="186">
        <v>1768</v>
      </c>
    </row>
    <row r="1776" s="193" customFormat="1" ht="14.25" customHeight="1">
      <c r="M1776" s="186">
        <v>1769</v>
      </c>
    </row>
    <row r="1777" s="193" customFormat="1" ht="14.25" customHeight="1">
      <c r="M1777" s="186">
        <v>1770</v>
      </c>
    </row>
    <row r="1778" s="193" customFormat="1" ht="14.25" customHeight="1">
      <c r="M1778" s="186">
        <v>1771</v>
      </c>
    </row>
    <row r="1779" s="193" customFormat="1" ht="14.25" customHeight="1">
      <c r="M1779" s="186">
        <v>1772</v>
      </c>
    </row>
    <row r="1780" s="193" customFormat="1" ht="14.25" customHeight="1">
      <c r="M1780" s="186">
        <v>1773</v>
      </c>
    </row>
    <row r="1781" s="193" customFormat="1" ht="14.25" customHeight="1">
      <c r="M1781" s="186">
        <v>1774</v>
      </c>
    </row>
    <row r="1782" s="193" customFormat="1" ht="14.25" customHeight="1">
      <c r="M1782" s="186">
        <v>1775</v>
      </c>
    </row>
    <row r="1783" s="193" customFormat="1" ht="14.25" customHeight="1">
      <c r="M1783" s="186">
        <v>1776</v>
      </c>
    </row>
    <row r="1784" s="193" customFormat="1" ht="14.25" customHeight="1">
      <c r="M1784" s="186">
        <v>1777</v>
      </c>
    </row>
    <row r="1785" s="193" customFormat="1" ht="14.25" customHeight="1">
      <c r="M1785" s="186">
        <v>1778</v>
      </c>
    </row>
    <row r="1786" s="193" customFormat="1" ht="14.25" customHeight="1">
      <c r="M1786" s="186">
        <v>1779</v>
      </c>
    </row>
    <row r="1787" s="193" customFormat="1" ht="14.25" customHeight="1">
      <c r="M1787" s="186">
        <v>1780</v>
      </c>
    </row>
    <row r="1788" s="193" customFormat="1" ht="14.25" customHeight="1">
      <c r="M1788" s="186">
        <v>1781</v>
      </c>
    </row>
    <row r="1789" s="193" customFormat="1" ht="14.25" customHeight="1">
      <c r="M1789" s="186">
        <v>1782</v>
      </c>
    </row>
    <row r="1790" s="193" customFormat="1" ht="14.25" customHeight="1">
      <c r="M1790" s="186">
        <v>1783</v>
      </c>
    </row>
    <row r="1791" s="193" customFormat="1" ht="14.25" customHeight="1">
      <c r="M1791" s="186">
        <v>1784</v>
      </c>
    </row>
    <row r="1792" s="193" customFormat="1" ht="14.25" customHeight="1">
      <c r="M1792" s="186">
        <v>1785</v>
      </c>
    </row>
    <row r="1793" s="193" customFormat="1" ht="14.25" customHeight="1">
      <c r="M1793" s="186">
        <v>1786</v>
      </c>
    </row>
    <row r="1794" s="193" customFormat="1" ht="14.25" customHeight="1">
      <c r="M1794" s="186">
        <v>1787</v>
      </c>
    </row>
    <row r="1795" s="193" customFormat="1" ht="14.25" customHeight="1">
      <c r="M1795" s="186">
        <v>1788</v>
      </c>
    </row>
    <row r="1796" s="193" customFormat="1" ht="14.25" customHeight="1">
      <c r="M1796" s="186">
        <v>1789</v>
      </c>
    </row>
    <row r="1797" s="193" customFormat="1" ht="14.25" customHeight="1">
      <c r="M1797" s="186">
        <v>1790</v>
      </c>
    </row>
    <row r="1798" s="193" customFormat="1" ht="14.25" customHeight="1">
      <c r="M1798" s="186">
        <v>1791</v>
      </c>
    </row>
    <row r="1799" s="193" customFormat="1" ht="14.25" customHeight="1">
      <c r="M1799" s="186">
        <v>1792</v>
      </c>
    </row>
    <row r="1800" s="193" customFormat="1" ht="14.25" customHeight="1">
      <c r="M1800" s="186">
        <v>1793</v>
      </c>
    </row>
    <row r="1801" s="193" customFormat="1" ht="14.25" customHeight="1">
      <c r="M1801" s="186">
        <v>1794</v>
      </c>
    </row>
    <row r="1802" s="193" customFormat="1" ht="14.25" customHeight="1">
      <c r="M1802" s="186">
        <v>1795</v>
      </c>
    </row>
    <row r="1803" s="193" customFormat="1" ht="14.25" customHeight="1">
      <c r="M1803" s="186">
        <v>1796</v>
      </c>
    </row>
    <row r="1804" s="193" customFormat="1" ht="14.25" customHeight="1">
      <c r="M1804" s="186">
        <v>1797</v>
      </c>
    </row>
    <row r="1805" s="193" customFormat="1" ht="14.25" customHeight="1">
      <c r="M1805" s="186">
        <v>1798</v>
      </c>
    </row>
    <row r="1806" s="193" customFormat="1" ht="14.25" customHeight="1">
      <c r="M1806" s="186">
        <v>1799</v>
      </c>
    </row>
    <row r="1807" s="193" customFormat="1" ht="14.25" customHeight="1">
      <c r="M1807" s="186">
        <v>1800</v>
      </c>
    </row>
    <row r="1808" s="193" customFormat="1" ht="14.25" customHeight="1">
      <c r="M1808" s="186">
        <v>1801</v>
      </c>
    </row>
    <row r="1809" s="193" customFormat="1" ht="14.25" customHeight="1">
      <c r="M1809" s="186">
        <v>1802</v>
      </c>
    </row>
    <row r="1810" s="193" customFormat="1" ht="14.25" customHeight="1">
      <c r="M1810" s="186">
        <v>1803</v>
      </c>
    </row>
    <row r="1811" s="193" customFormat="1" ht="14.25" customHeight="1">
      <c r="M1811" s="186">
        <v>1804</v>
      </c>
    </row>
    <row r="1812" s="193" customFormat="1" ht="14.25" customHeight="1">
      <c r="M1812" s="186">
        <v>1805</v>
      </c>
    </row>
    <row r="1813" s="193" customFormat="1" ht="14.25" customHeight="1">
      <c r="M1813" s="186">
        <v>1806</v>
      </c>
    </row>
    <row r="1814" s="193" customFormat="1" ht="14.25" customHeight="1">
      <c r="M1814" s="186">
        <v>1807</v>
      </c>
    </row>
    <row r="1815" s="193" customFormat="1" ht="14.25" customHeight="1">
      <c r="M1815" s="186">
        <v>1808</v>
      </c>
    </row>
    <row r="1816" s="193" customFormat="1" ht="14.25" customHeight="1">
      <c r="M1816" s="186">
        <v>1809</v>
      </c>
    </row>
    <row r="1817" s="193" customFormat="1" ht="14.25" customHeight="1">
      <c r="M1817" s="186">
        <v>1810</v>
      </c>
    </row>
    <row r="1818" s="193" customFormat="1" ht="14.25" customHeight="1">
      <c r="M1818" s="186">
        <v>1811</v>
      </c>
    </row>
    <row r="1819" s="193" customFormat="1" ht="14.25" customHeight="1">
      <c r="M1819" s="186">
        <v>1812</v>
      </c>
    </row>
    <row r="1820" s="193" customFormat="1" ht="14.25" customHeight="1">
      <c r="M1820" s="186">
        <v>1813</v>
      </c>
    </row>
    <row r="1821" s="193" customFormat="1" ht="14.25" customHeight="1">
      <c r="M1821" s="186">
        <v>1814</v>
      </c>
    </row>
    <row r="1822" s="193" customFormat="1" ht="14.25" customHeight="1">
      <c r="M1822" s="186">
        <v>1815</v>
      </c>
    </row>
    <row r="1823" s="193" customFormat="1" ht="14.25" customHeight="1">
      <c r="M1823" s="186">
        <v>1816</v>
      </c>
    </row>
    <row r="1824" s="193" customFormat="1" ht="14.25" customHeight="1">
      <c r="M1824" s="186">
        <v>1817</v>
      </c>
    </row>
    <row r="1825" s="193" customFormat="1" ht="14.25" customHeight="1">
      <c r="M1825" s="186">
        <v>1818</v>
      </c>
    </row>
    <row r="1826" s="193" customFormat="1" ht="14.25" customHeight="1">
      <c r="M1826" s="186">
        <v>1819</v>
      </c>
    </row>
    <row r="1827" s="193" customFormat="1" ht="14.25" customHeight="1">
      <c r="M1827" s="186">
        <v>1820</v>
      </c>
    </row>
    <row r="1828" s="193" customFormat="1" ht="14.25" customHeight="1">
      <c r="M1828" s="186">
        <v>1821</v>
      </c>
    </row>
    <row r="1829" s="193" customFormat="1" ht="14.25" customHeight="1">
      <c r="M1829" s="186">
        <v>1822</v>
      </c>
    </row>
    <row r="1830" s="193" customFormat="1" ht="14.25" customHeight="1">
      <c r="M1830" s="186">
        <v>1823</v>
      </c>
    </row>
    <row r="1831" s="193" customFormat="1" ht="14.25" customHeight="1">
      <c r="M1831" s="186">
        <v>1824</v>
      </c>
    </row>
    <row r="1832" s="193" customFormat="1" ht="14.25" customHeight="1">
      <c r="M1832" s="186">
        <v>1825</v>
      </c>
    </row>
    <row r="1833" s="193" customFormat="1" ht="14.25" customHeight="1">
      <c r="M1833" s="186">
        <v>1826</v>
      </c>
    </row>
    <row r="1834" s="193" customFormat="1" ht="14.25" customHeight="1">
      <c r="M1834" s="186">
        <v>1827</v>
      </c>
    </row>
    <row r="1835" s="193" customFormat="1" ht="14.25" customHeight="1">
      <c r="M1835" s="186">
        <v>1828</v>
      </c>
    </row>
    <row r="1836" s="193" customFormat="1" ht="14.25" customHeight="1">
      <c r="M1836" s="186">
        <v>1829</v>
      </c>
    </row>
    <row r="1837" s="193" customFormat="1" ht="14.25" customHeight="1">
      <c r="M1837" s="186">
        <v>1830</v>
      </c>
    </row>
    <row r="1838" s="193" customFormat="1" ht="14.25" customHeight="1">
      <c r="M1838" s="186">
        <v>1831</v>
      </c>
    </row>
    <row r="1839" s="193" customFormat="1" ht="14.25" customHeight="1">
      <c r="M1839" s="186">
        <v>1832</v>
      </c>
    </row>
    <row r="1840" s="193" customFormat="1" ht="14.25" customHeight="1">
      <c r="M1840" s="186">
        <v>1833</v>
      </c>
    </row>
    <row r="1841" s="193" customFormat="1" ht="14.25" customHeight="1">
      <c r="M1841" s="186">
        <v>1834</v>
      </c>
    </row>
    <row r="1842" s="193" customFormat="1" ht="14.25" customHeight="1">
      <c r="M1842" s="186">
        <v>1835</v>
      </c>
    </row>
    <row r="1843" s="193" customFormat="1" ht="14.25" customHeight="1">
      <c r="M1843" s="186">
        <v>1836</v>
      </c>
    </row>
    <row r="1844" s="193" customFormat="1" ht="14.25" customHeight="1">
      <c r="M1844" s="186">
        <v>1837</v>
      </c>
    </row>
    <row r="1845" s="193" customFormat="1" ht="14.25" customHeight="1">
      <c r="M1845" s="186">
        <v>1838</v>
      </c>
    </row>
    <row r="1846" s="193" customFormat="1" ht="14.25" customHeight="1">
      <c r="M1846" s="186">
        <v>1839</v>
      </c>
    </row>
    <row r="1847" s="193" customFormat="1" ht="14.25" customHeight="1">
      <c r="M1847" s="186">
        <v>1840</v>
      </c>
    </row>
    <row r="1848" s="193" customFormat="1" ht="14.25" customHeight="1">
      <c r="M1848" s="186">
        <v>1841</v>
      </c>
    </row>
    <row r="1849" s="193" customFormat="1" ht="14.25" customHeight="1">
      <c r="M1849" s="186">
        <v>1842</v>
      </c>
    </row>
    <row r="1850" s="193" customFormat="1" ht="14.25" customHeight="1">
      <c r="M1850" s="186">
        <v>1843</v>
      </c>
    </row>
    <row r="1851" s="193" customFormat="1" ht="14.25" customHeight="1">
      <c r="M1851" s="186">
        <v>1844</v>
      </c>
    </row>
    <row r="1852" s="193" customFormat="1" ht="14.25" customHeight="1">
      <c r="M1852" s="186">
        <v>1845</v>
      </c>
    </row>
    <row r="1853" s="193" customFormat="1" ht="14.25" customHeight="1">
      <c r="M1853" s="186">
        <v>1846</v>
      </c>
    </row>
    <row r="1854" s="193" customFormat="1" ht="14.25" customHeight="1">
      <c r="M1854" s="186">
        <v>1847</v>
      </c>
    </row>
    <row r="1855" s="193" customFormat="1" ht="14.25" customHeight="1">
      <c r="M1855" s="186">
        <v>1848</v>
      </c>
    </row>
    <row r="1856" s="193" customFormat="1" ht="14.25" customHeight="1">
      <c r="M1856" s="186">
        <v>1849</v>
      </c>
    </row>
    <row r="1857" s="193" customFormat="1" ht="14.25" customHeight="1">
      <c r="M1857" s="186">
        <v>1850</v>
      </c>
    </row>
    <row r="1858" s="193" customFormat="1" ht="14.25" customHeight="1">
      <c r="M1858" s="186">
        <v>1851</v>
      </c>
    </row>
    <row r="1859" s="193" customFormat="1" ht="14.25" customHeight="1">
      <c r="M1859" s="186">
        <v>1852</v>
      </c>
    </row>
    <row r="1860" s="193" customFormat="1" ht="14.25" customHeight="1">
      <c r="M1860" s="186">
        <v>1853</v>
      </c>
    </row>
    <row r="1861" s="193" customFormat="1" ht="14.25" customHeight="1">
      <c r="M1861" s="186">
        <v>1854</v>
      </c>
    </row>
    <row r="1862" s="193" customFormat="1" ht="14.25" customHeight="1">
      <c r="M1862" s="186">
        <v>1855</v>
      </c>
    </row>
    <row r="1863" s="193" customFormat="1" ht="14.25" customHeight="1">
      <c r="M1863" s="186">
        <v>1856</v>
      </c>
    </row>
    <row r="1864" s="193" customFormat="1" ht="14.25" customHeight="1">
      <c r="M1864" s="186">
        <v>1857</v>
      </c>
    </row>
    <row r="1865" s="193" customFormat="1" ht="14.25" customHeight="1">
      <c r="M1865" s="186">
        <v>1858</v>
      </c>
    </row>
    <row r="1866" s="193" customFormat="1" ht="14.25" customHeight="1">
      <c r="M1866" s="186">
        <v>1859</v>
      </c>
    </row>
    <row r="1867" s="193" customFormat="1" ht="14.25" customHeight="1">
      <c r="M1867" s="186">
        <v>1860</v>
      </c>
    </row>
    <row r="1868" s="193" customFormat="1" ht="14.25" customHeight="1">
      <c r="M1868" s="186">
        <v>1861</v>
      </c>
    </row>
    <row r="1869" s="193" customFormat="1" ht="14.25" customHeight="1">
      <c r="M1869" s="186">
        <v>1862</v>
      </c>
    </row>
    <row r="1870" s="193" customFormat="1" ht="14.25" customHeight="1">
      <c r="M1870" s="186">
        <v>1863</v>
      </c>
    </row>
    <row r="1871" s="193" customFormat="1" ht="14.25" customHeight="1">
      <c r="M1871" s="186">
        <v>1864</v>
      </c>
    </row>
    <row r="1872" s="193" customFormat="1" ht="14.25" customHeight="1">
      <c r="M1872" s="186">
        <v>1865</v>
      </c>
    </row>
    <row r="1873" s="193" customFormat="1" ht="14.25" customHeight="1">
      <c r="M1873" s="186">
        <v>1866</v>
      </c>
    </row>
    <row r="1874" s="193" customFormat="1" ht="14.25" customHeight="1">
      <c r="M1874" s="186">
        <v>1867</v>
      </c>
    </row>
    <row r="1875" s="193" customFormat="1" ht="14.25" customHeight="1">
      <c r="M1875" s="186">
        <v>1868</v>
      </c>
    </row>
    <row r="1876" s="193" customFormat="1" ht="14.25" customHeight="1">
      <c r="M1876" s="186">
        <v>1869</v>
      </c>
    </row>
    <row r="1877" s="193" customFormat="1" ht="14.25" customHeight="1">
      <c r="M1877" s="186">
        <v>1870</v>
      </c>
    </row>
    <row r="1878" s="193" customFormat="1" ht="14.25" customHeight="1">
      <c r="M1878" s="186">
        <v>1871</v>
      </c>
    </row>
    <row r="1879" s="193" customFormat="1" ht="14.25" customHeight="1">
      <c r="M1879" s="186">
        <v>1872</v>
      </c>
    </row>
    <row r="1880" s="193" customFormat="1" ht="14.25" customHeight="1">
      <c r="M1880" s="186">
        <v>1873</v>
      </c>
    </row>
    <row r="1881" s="193" customFormat="1" ht="14.25" customHeight="1">
      <c r="M1881" s="186">
        <v>1874</v>
      </c>
    </row>
    <row r="1882" s="193" customFormat="1" ht="14.25" customHeight="1">
      <c r="M1882" s="186">
        <v>1875</v>
      </c>
    </row>
    <row r="1883" s="193" customFormat="1" ht="14.25" customHeight="1">
      <c r="M1883" s="186">
        <v>1876</v>
      </c>
    </row>
    <row r="1884" s="193" customFormat="1" ht="14.25" customHeight="1">
      <c r="M1884" s="186">
        <v>1877</v>
      </c>
    </row>
    <row r="1885" s="193" customFormat="1" ht="14.25" customHeight="1">
      <c r="M1885" s="186">
        <v>1878</v>
      </c>
    </row>
    <row r="1886" s="193" customFormat="1" ht="14.25" customHeight="1">
      <c r="M1886" s="186">
        <v>1879</v>
      </c>
    </row>
    <row r="1887" s="193" customFormat="1" ht="14.25" customHeight="1">
      <c r="M1887" s="186">
        <v>1880</v>
      </c>
    </row>
    <row r="1888" s="193" customFormat="1" ht="14.25" customHeight="1">
      <c r="M1888" s="186">
        <v>1881</v>
      </c>
    </row>
    <row r="1889" s="193" customFormat="1" ht="14.25" customHeight="1">
      <c r="M1889" s="186">
        <v>1882</v>
      </c>
    </row>
    <row r="1890" s="193" customFormat="1" ht="14.25" customHeight="1">
      <c r="M1890" s="186">
        <v>1883</v>
      </c>
    </row>
    <row r="1891" s="193" customFormat="1" ht="14.25" customHeight="1">
      <c r="M1891" s="186">
        <v>1884</v>
      </c>
    </row>
    <row r="1892" s="193" customFormat="1" ht="14.25" customHeight="1">
      <c r="M1892" s="186">
        <v>1885</v>
      </c>
    </row>
    <row r="1893" s="193" customFormat="1" ht="14.25" customHeight="1">
      <c r="M1893" s="186">
        <v>1886</v>
      </c>
    </row>
    <row r="1894" s="193" customFormat="1" ht="14.25" customHeight="1">
      <c r="M1894" s="186">
        <v>1887</v>
      </c>
    </row>
    <row r="1895" s="193" customFormat="1" ht="14.25" customHeight="1">
      <c r="M1895" s="186">
        <v>1888</v>
      </c>
    </row>
    <row r="1896" s="193" customFormat="1" ht="14.25" customHeight="1">
      <c r="M1896" s="186">
        <v>1889</v>
      </c>
    </row>
    <row r="1897" s="193" customFormat="1" ht="14.25" customHeight="1">
      <c r="M1897" s="186">
        <v>1890</v>
      </c>
    </row>
    <row r="1898" s="193" customFormat="1" ht="14.25" customHeight="1">
      <c r="M1898" s="186">
        <v>1891</v>
      </c>
    </row>
    <row r="1899" s="193" customFormat="1" ht="14.25" customHeight="1">
      <c r="M1899" s="186">
        <v>1892</v>
      </c>
    </row>
    <row r="1900" s="193" customFormat="1" ht="14.25" customHeight="1">
      <c r="M1900" s="186">
        <v>1893</v>
      </c>
    </row>
    <row r="1901" s="193" customFormat="1" ht="14.25" customHeight="1">
      <c r="M1901" s="186">
        <v>1894</v>
      </c>
    </row>
    <row r="1902" s="193" customFormat="1" ht="14.25" customHeight="1">
      <c r="M1902" s="186">
        <v>1895</v>
      </c>
    </row>
    <row r="1903" s="193" customFormat="1" ht="14.25" customHeight="1">
      <c r="M1903" s="186">
        <v>1896</v>
      </c>
    </row>
    <row r="1904" s="193" customFormat="1" ht="14.25" customHeight="1">
      <c r="M1904" s="186">
        <v>1897</v>
      </c>
    </row>
    <row r="1905" s="193" customFormat="1" ht="14.25" customHeight="1">
      <c r="M1905" s="186">
        <v>1898</v>
      </c>
    </row>
    <row r="1906" s="193" customFormat="1" ht="14.25" customHeight="1">
      <c r="M1906" s="186">
        <v>1899</v>
      </c>
    </row>
    <row r="1907" s="193" customFormat="1" ht="14.25" customHeight="1">
      <c r="M1907" s="186">
        <v>1900</v>
      </c>
    </row>
    <row r="1908" s="193" customFormat="1" ht="14.25" customHeight="1">
      <c r="M1908" s="186">
        <v>1901</v>
      </c>
    </row>
    <row r="1909" s="193" customFormat="1" ht="14.25" customHeight="1">
      <c r="M1909" s="186">
        <v>1902</v>
      </c>
    </row>
    <row r="1910" s="193" customFormat="1" ht="14.25" customHeight="1">
      <c r="M1910" s="186">
        <v>1903</v>
      </c>
    </row>
    <row r="1911" s="193" customFormat="1" ht="14.25" customHeight="1">
      <c r="M1911" s="186">
        <v>1904</v>
      </c>
    </row>
    <row r="1912" s="193" customFormat="1" ht="14.25" customHeight="1">
      <c r="M1912" s="186">
        <v>1905</v>
      </c>
    </row>
    <row r="1913" s="193" customFormat="1" ht="14.25" customHeight="1">
      <c r="M1913" s="186">
        <v>1906</v>
      </c>
    </row>
    <row r="1914" s="193" customFormat="1" ht="14.25" customHeight="1">
      <c r="M1914" s="186">
        <v>1907</v>
      </c>
    </row>
    <row r="1915" s="193" customFormat="1" ht="14.25" customHeight="1">
      <c r="M1915" s="186">
        <v>1908</v>
      </c>
    </row>
    <row r="1916" s="193" customFormat="1" ht="14.25" customHeight="1">
      <c r="M1916" s="186">
        <v>1909</v>
      </c>
    </row>
    <row r="1917" s="193" customFormat="1" ht="14.25" customHeight="1">
      <c r="M1917" s="186">
        <v>1910</v>
      </c>
    </row>
    <row r="1918" s="193" customFormat="1" ht="14.25" customHeight="1">
      <c r="M1918" s="186">
        <v>1911</v>
      </c>
    </row>
    <row r="1919" s="193" customFormat="1" ht="14.25" customHeight="1">
      <c r="M1919" s="186">
        <v>1912</v>
      </c>
    </row>
    <row r="1920" s="193" customFormat="1" ht="14.25" customHeight="1">
      <c r="M1920" s="186">
        <v>1913</v>
      </c>
    </row>
    <row r="1921" s="193" customFormat="1" ht="14.25" customHeight="1">
      <c r="M1921" s="186">
        <v>1914</v>
      </c>
    </row>
    <row r="1922" s="193" customFormat="1" ht="14.25" customHeight="1">
      <c r="M1922" s="186">
        <v>1915</v>
      </c>
    </row>
    <row r="1923" s="193" customFormat="1" ht="14.25" customHeight="1">
      <c r="M1923" s="186">
        <v>1916</v>
      </c>
    </row>
    <row r="1924" s="193" customFormat="1" ht="14.25" customHeight="1">
      <c r="M1924" s="186">
        <v>1917</v>
      </c>
    </row>
    <row r="1925" s="193" customFormat="1" ht="14.25" customHeight="1">
      <c r="M1925" s="186">
        <v>1918</v>
      </c>
    </row>
    <row r="1926" s="193" customFormat="1" ht="14.25" customHeight="1">
      <c r="M1926" s="186">
        <v>1919</v>
      </c>
    </row>
    <row r="1927" s="193" customFormat="1" ht="14.25" customHeight="1">
      <c r="M1927" s="186">
        <v>1920</v>
      </c>
    </row>
    <row r="1928" s="193" customFormat="1" ht="14.25" customHeight="1">
      <c r="M1928" s="186">
        <v>1921</v>
      </c>
    </row>
    <row r="1929" s="193" customFormat="1" ht="14.25" customHeight="1">
      <c r="M1929" s="186">
        <v>1922</v>
      </c>
    </row>
    <row r="1930" s="193" customFormat="1" ht="14.25" customHeight="1">
      <c r="M1930" s="186">
        <v>1923</v>
      </c>
    </row>
    <row r="1931" s="193" customFormat="1" ht="14.25" customHeight="1">
      <c r="M1931" s="186">
        <v>1924</v>
      </c>
    </row>
    <row r="1932" s="193" customFormat="1" ht="14.25" customHeight="1">
      <c r="M1932" s="186">
        <v>1925</v>
      </c>
    </row>
    <row r="1933" s="193" customFormat="1" ht="14.25" customHeight="1">
      <c r="M1933" s="186">
        <v>1926</v>
      </c>
    </row>
    <row r="1934" s="193" customFormat="1" ht="14.25" customHeight="1">
      <c r="M1934" s="186">
        <v>1927</v>
      </c>
    </row>
    <row r="1935" s="193" customFormat="1" ht="14.25" customHeight="1">
      <c r="M1935" s="186">
        <v>1928</v>
      </c>
    </row>
    <row r="1936" s="193" customFormat="1" ht="14.25" customHeight="1">
      <c r="M1936" s="186">
        <v>1929</v>
      </c>
    </row>
    <row r="1937" s="193" customFormat="1" ht="14.25" customHeight="1">
      <c r="M1937" s="186">
        <v>1930</v>
      </c>
    </row>
    <row r="1938" s="193" customFormat="1" ht="14.25" customHeight="1">
      <c r="M1938" s="186">
        <v>1931</v>
      </c>
    </row>
    <row r="1939" s="193" customFormat="1" ht="14.25" customHeight="1">
      <c r="M1939" s="186">
        <v>1932</v>
      </c>
    </row>
    <row r="1940" s="193" customFormat="1" ht="14.25" customHeight="1">
      <c r="M1940" s="186">
        <v>1933</v>
      </c>
    </row>
    <row r="1941" s="193" customFormat="1" ht="14.25" customHeight="1">
      <c r="M1941" s="186">
        <v>1934</v>
      </c>
    </row>
    <row r="1942" s="193" customFormat="1" ht="14.25" customHeight="1">
      <c r="M1942" s="186">
        <v>1935</v>
      </c>
    </row>
    <row r="1943" s="193" customFormat="1" ht="14.25" customHeight="1">
      <c r="M1943" s="186">
        <v>1936</v>
      </c>
    </row>
    <row r="1944" s="193" customFormat="1" ht="14.25" customHeight="1">
      <c r="M1944" s="186">
        <v>1937</v>
      </c>
    </row>
    <row r="1945" s="193" customFormat="1" ht="14.25" customHeight="1">
      <c r="M1945" s="186">
        <v>1938</v>
      </c>
    </row>
    <row r="1946" s="193" customFormat="1" ht="14.25" customHeight="1">
      <c r="M1946" s="186">
        <v>1939</v>
      </c>
    </row>
    <row r="1947" s="193" customFormat="1" ht="14.25" customHeight="1">
      <c r="M1947" s="186">
        <v>1940</v>
      </c>
    </row>
    <row r="1948" s="193" customFormat="1" ht="14.25" customHeight="1">
      <c r="M1948" s="186">
        <v>1941</v>
      </c>
    </row>
    <row r="1949" s="193" customFormat="1" ht="14.25" customHeight="1">
      <c r="M1949" s="186">
        <v>1942</v>
      </c>
    </row>
    <row r="1950" s="193" customFormat="1" ht="14.25" customHeight="1">
      <c r="M1950" s="186">
        <v>1943</v>
      </c>
    </row>
    <row r="1951" s="193" customFormat="1" ht="14.25" customHeight="1">
      <c r="M1951" s="186">
        <v>1944</v>
      </c>
    </row>
    <row r="1952" s="193" customFormat="1" ht="14.25" customHeight="1">
      <c r="M1952" s="186">
        <v>1945</v>
      </c>
    </row>
    <row r="1953" s="193" customFormat="1" ht="14.25" customHeight="1">
      <c r="M1953" s="186">
        <v>1946</v>
      </c>
    </row>
    <row r="1954" s="193" customFormat="1" ht="14.25" customHeight="1">
      <c r="M1954" s="186">
        <v>1947</v>
      </c>
    </row>
    <row r="1955" s="193" customFormat="1" ht="14.25" customHeight="1">
      <c r="M1955" s="186">
        <v>1948</v>
      </c>
    </row>
    <row r="1956" s="193" customFormat="1" ht="14.25" customHeight="1">
      <c r="M1956" s="186">
        <v>1949</v>
      </c>
    </row>
    <row r="1957" s="193" customFormat="1" ht="14.25" customHeight="1">
      <c r="M1957" s="186">
        <v>1950</v>
      </c>
    </row>
    <row r="1958" s="193" customFormat="1" ht="14.25" customHeight="1">
      <c r="M1958" s="186">
        <v>1951</v>
      </c>
    </row>
    <row r="1959" s="193" customFormat="1" ht="14.25" customHeight="1">
      <c r="M1959" s="186">
        <v>1952</v>
      </c>
    </row>
    <row r="1960" s="193" customFormat="1" ht="14.25" customHeight="1">
      <c r="M1960" s="186">
        <v>1953</v>
      </c>
    </row>
    <row r="1961" s="193" customFormat="1" ht="14.25" customHeight="1">
      <c r="M1961" s="186">
        <v>1954</v>
      </c>
    </row>
    <row r="1962" s="193" customFormat="1" ht="14.25" customHeight="1">
      <c r="M1962" s="186">
        <v>1955</v>
      </c>
    </row>
    <row r="1963" s="193" customFormat="1" ht="14.25" customHeight="1">
      <c r="M1963" s="186">
        <v>1956</v>
      </c>
    </row>
    <row r="1964" s="193" customFormat="1" ht="14.25" customHeight="1">
      <c r="M1964" s="186">
        <v>1957</v>
      </c>
    </row>
    <row r="1965" s="193" customFormat="1" ht="14.25" customHeight="1">
      <c r="M1965" s="186">
        <v>1958</v>
      </c>
    </row>
    <row r="1966" s="193" customFormat="1" ht="14.25" customHeight="1">
      <c r="M1966" s="186">
        <v>1959</v>
      </c>
    </row>
    <row r="1967" s="193" customFormat="1" ht="14.25" customHeight="1">
      <c r="M1967" s="186">
        <v>1960</v>
      </c>
    </row>
    <row r="1968" s="193" customFormat="1" ht="14.25" customHeight="1">
      <c r="M1968" s="186">
        <v>1961</v>
      </c>
    </row>
    <row r="1969" s="193" customFormat="1" ht="14.25" customHeight="1">
      <c r="M1969" s="186">
        <v>1962</v>
      </c>
    </row>
    <row r="1970" s="193" customFormat="1" ht="14.25" customHeight="1">
      <c r="M1970" s="186">
        <v>1963</v>
      </c>
    </row>
    <row r="1971" s="193" customFormat="1" ht="14.25" customHeight="1">
      <c r="M1971" s="186">
        <v>1964</v>
      </c>
    </row>
    <row r="1972" s="193" customFormat="1" ht="14.25" customHeight="1">
      <c r="M1972" s="186">
        <v>1965</v>
      </c>
    </row>
    <row r="1973" s="193" customFormat="1" ht="14.25" customHeight="1">
      <c r="M1973" s="186">
        <v>1966</v>
      </c>
    </row>
    <row r="1974" s="193" customFormat="1" ht="14.25" customHeight="1">
      <c r="M1974" s="186">
        <v>1967</v>
      </c>
    </row>
    <row r="1975" s="193" customFormat="1" ht="14.25" customHeight="1">
      <c r="M1975" s="186">
        <v>1968</v>
      </c>
    </row>
    <row r="1976" s="193" customFormat="1" ht="14.25" customHeight="1">
      <c r="M1976" s="186">
        <v>1969</v>
      </c>
    </row>
    <row r="1977" s="193" customFormat="1" ht="14.25" customHeight="1">
      <c r="M1977" s="186">
        <v>1970</v>
      </c>
    </row>
    <row r="1978" s="193" customFormat="1" ht="14.25" customHeight="1">
      <c r="M1978" s="186">
        <v>1971</v>
      </c>
    </row>
    <row r="1979" s="193" customFormat="1" ht="14.25" customHeight="1">
      <c r="M1979" s="186">
        <v>1972</v>
      </c>
    </row>
    <row r="1980" s="193" customFormat="1" ht="14.25" customHeight="1">
      <c r="M1980" s="186">
        <v>1973</v>
      </c>
    </row>
    <row r="1981" s="193" customFormat="1" ht="14.25" customHeight="1">
      <c r="M1981" s="186">
        <v>1974</v>
      </c>
    </row>
    <row r="1982" s="193" customFormat="1" ht="14.25" customHeight="1">
      <c r="M1982" s="186">
        <v>1975</v>
      </c>
    </row>
    <row r="1983" s="193" customFormat="1" ht="14.25" customHeight="1">
      <c r="M1983" s="186">
        <v>1976</v>
      </c>
    </row>
    <row r="1984" s="193" customFormat="1" ht="14.25" customHeight="1">
      <c r="M1984" s="186">
        <v>1977</v>
      </c>
    </row>
    <row r="1985" s="193" customFormat="1" ht="14.25" customHeight="1">
      <c r="M1985" s="186">
        <v>1978</v>
      </c>
    </row>
    <row r="1986" s="193" customFormat="1" ht="14.25" customHeight="1">
      <c r="M1986" s="186">
        <v>1979</v>
      </c>
    </row>
    <row r="1987" s="193" customFormat="1" ht="14.25" customHeight="1">
      <c r="M1987" s="186">
        <v>1980</v>
      </c>
    </row>
    <row r="1988" s="193" customFormat="1" ht="14.25" customHeight="1">
      <c r="M1988" s="186">
        <v>1981</v>
      </c>
    </row>
    <row r="1989" s="193" customFormat="1" ht="14.25" customHeight="1">
      <c r="M1989" s="186">
        <v>1982</v>
      </c>
    </row>
    <row r="1990" s="193" customFormat="1" ht="14.25" customHeight="1">
      <c r="M1990" s="186">
        <v>1983</v>
      </c>
    </row>
    <row r="1991" s="193" customFormat="1" ht="14.25" customHeight="1">
      <c r="M1991" s="186">
        <v>1984</v>
      </c>
    </row>
    <row r="1992" s="193" customFormat="1" ht="14.25" customHeight="1">
      <c r="M1992" s="186">
        <v>1985</v>
      </c>
    </row>
    <row r="1993" s="193" customFormat="1" ht="14.25" customHeight="1">
      <c r="M1993" s="186">
        <v>1986</v>
      </c>
    </row>
    <row r="1994" s="193" customFormat="1" ht="14.25" customHeight="1">
      <c r="M1994" s="186">
        <v>1987</v>
      </c>
    </row>
    <row r="1995" s="193" customFormat="1" ht="14.25" customHeight="1">
      <c r="M1995" s="186">
        <v>1988</v>
      </c>
    </row>
    <row r="1996" s="193" customFormat="1" ht="14.25" customHeight="1">
      <c r="M1996" s="186">
        <v>1989</v>
      </c>
    </row>
    <row r="1997" s="193" customFormat="1" ht="14.25" customHeight="1">
      <c r="M1997" s="186">
        <v>1990</v>
      </c>
    </row>
    <row r="1998" s="193" customFormat="1" ht="14.25" customHeight="1">
      <c r="M1998" s="186">
        <v>1991</v>
      </c>
    </row>
    <row r="1999" s="193" customFormat="1" ht="14.25" customHeight="1">
      <c r="M1999" s="186">
        <v>1992</v>
      </c>
    </row>
    <row r="2000" s="193" customFormat="1" ht="14.25" customHeight="1">
      <c r="M2000" s="186">
        <v>1993</v>
      </c>
    </row>
    <row r="2001" s="193" customFormat="1" ht="14.25" customHeight="1">
      <c r="M2001" s="186">
        <v>1994</v>
      </c>
    </row>
    <row r="2002" s="193" customFormat="1" ht="14.25" customHeight="1">
      <c r="M2002" s="186">
        <v>1995</v>
      </c>
    </row>
    <row r="2003" s="193" customFormat="1" ht="14.25" customHeight="1">
      <c r="M2003" s="186">
        <v>1996</v>
      </c>
    </row>
    <row r="2004" s="193" customFormat="1" ht="14.25" customHeight="1">
      <c r="M2004" s="186">
        <v>1997</v>
      </c>
    </row>
    <row r="2005" s="193" customFormat="1" ht="14.25" customHeight="1">
      <c r="M2005" s="186">
        <v>1998</v>
      </c>
    </row>
    <row r="2006" s="193" customFormat="1" ht="14.25" customHeight="1">
      <c r="M2006" s="186">
        <v>1999</v>
      </c>
    </row>
    <row r="2007" s="193" customFormat="1" ht="14.25" customHeight="1">
      <c r="M2007" s="186">
        <v>2000</v>
      </c>
    </row>
    <row r="2008" s="193" customFormat="1" ht="14.25" customHeight="1">
      <c r="M2008" s="186">
        <v>2001</v>
      </c>
    </row>
    <row r="2009" s="193" customFormat="1" ht="14.25" customHeight="1">
      <c r="M2009" s="186">
        <v>2002</v>
      </c>
    </row>
    <row r="2010" s="193" customFormat="1" ht="14.25" customHeight="1">
      <c r="M2010" s="186">
        <v>2003</v>
      </c>
    </row>
    <row r="2011" s="193" customFormat="1" ht="14.25" customHeight="1">
      <c r="M2011" s="186">
        <v>2004</v>
      </c>
    </row>
    <row r="2012" s="193" customFormat="1" ht="14.25" customHeight="1">
      <c r="M2012" s="186">
        <v>2005</v>
      </c>
    </row>
    <row r="2013" s="193" customFormat="1" ht="14.25" customHeight="1">
      <c r="M2013" s="186">
        <v>2006</v>
      </c>
    </row>
    <row r="2014" s="193" customFormat="1" ht="14.25" customHeight="1">
      <c r="M2014" s="186">
        <v>2007</v>
      </c>
    </row>
    <row r="2015" s="193" customFormat="1" ht="14.25" customHeight="1">
      <c r="M2015" s="186">
        <v>2008</v>
      </c>
    </row>
    <row r="2016" s="193" customFormat="1" ht="14.25" customHeight="1">
      <c r="M2016" s="186">
        <v>2009</v>
      </c>
    </row>
    <row r="2017" s="193" customFormat="1" ht="14.25" customHeight="1">
      <c r="M2017" s="186">
        <v>2010</v>
      </c>
    </row>
    <row r="2018" s="193" customFormat="1" ht="14.25" customHeight="1">
      <c r="M2018" s="186">
        <v>2011</v>
      </c>
    </row>
    <row r="2019" s="193" customFormat="1" ht="14.25" customHeight="1">
      <c r="M2019" s="186">
        <v>2012</v>
      </c>
    </row>
    <row r="2020" s="193" customFormat="1" ht="14.25" customHeight="1">
      <c r="M2020" s="186">
        <v>2013</v>
      </c>
    </row>
    <row r="2021" s="193" customFormat="1" ht="14.25" customHeight="1">
      <c r="M2021" s="186">
        <v>2014</v>
      </c>
    </row>
    <row r="2022" s="193" customFormat="1" ht="14.25" customHeight="1">
      <c r="M2022" s="186">
        <v>2015</v>
      </c>
    </row>
    <row r="2023" s="193" customFormat="1" ht="14.25" customHeight="1">
      <c r="M2023" s="186">
        <v>2016</v>
      </c>
    </row>
    <row r="2024" s="193" customFormat="1" ht="14.25" customHeight="1">
      <c r="M2024" s="186">
        <v>2017</v>
      </c>
    </row>
    <row r="2025" s="193" customFormat="1" ht="14.25" customHeight="1">
      <c r="M2025" s="186">
        <v>2018</v>
      </c>
    </row>
    <row r="2026" s="193" customFormat="1" ht="14.25" customHeight="1">
      <c r="M2026" s="186">
        <v>2019</v>
      </c>
    </row>
    <row r="2027" s="193" customFormat="1" ht="14.25" customHeight="1">
      <c r="M2027" s="186">
        <v>2020</v>
      </c>
    </row>
    <row r="2028" s="193" customFormat="1" ht="14.25" customHeight="1">
      <c r="M2028" s="186">
        <v>2021</v>
      </c>
    </row>
    <row r="2029" s="193" customFormat="1" ht="14.25" customHeight="1">
      <c r="M2029" s="186">
        <v>2022</v>
      </c>
    </row>
    <row r="2030" s="193" customFormat="1" ht="14.25" customHeight="1">
      <c r="M2030" s="186">
        <v>2023</v>
      </c>
    </row>
    <row r="2031" s="193" customFormat="1" ht="14.25" customHeight="1">
      <c r="M2031" s="186">
        <v>2024</v>
      </c>
    </row>
    <row r="2032" s="193" customFormat="1" ht="14.25" customHeight="1">
      <c r="M2032" s="186">
        <v>2025</v>
      </c>
    </row>
    <row r="2033" s="193" customFormat="1" ht="14.25" customHeight="1">
      <c r="M2033" s="186">
        <v>2026</v>
      </c>
    </row>
    <row r="2034" s="193" customFormat="1" ht="14.25" customHeight="1">
      <c r="M2034" s="186">
        <v>2027</v>
      </c>
    </row>
    <row r="2035" s="193" customFormat="1" ht="14.25" customHeight="1">
      <c r="M2035" s="186">
        <v>2028</v>
      </c>
    </row>
    <row r="2036" s="193" customFormat="1" ht="14.25" customHeight="1">
      <c r="M2036" s="186">
        <v>2029</v>
      </c>
    </row>
    <row r="2037" s="193" customFormat="1" ht="14.25" customHeight="1">
      <c r="M2037" s="186">
        <v>2030</v>
      </c>
    </row>
    <row r="2038" s="193" customFormat="1" ht="14.25" customHeight="1">
      <c r="M2038" s="186">
        <v>2031</v>
      </c>
    </row>
    <row r="2039" s="193" customFormat="1" ht="14.25" customHeight="1">
      <c r="M2039" s="186">
        <v>2032</v>
      </c>
    </row>
    <row r="2040" s="193" customFormat="1" ht="14.25" customHeight="1">
      <c r="M2040" s="186">
        <v>2033</v>
      </c>
    </row>
    <row r="2041" s="193" customFormat="1" ht="14.25" customHeight="1">
      <c r="M2041" s="186">
        <v>2034</v>
      </c>
    </row>
    <row r="2042" s="193" customFormat="1" ht="14.25" customHeight="1">
      <c r="M2042" s="186">
        <v>2035</v>
      </c>
    </row>
    <row r="2043" s="193" customFormat="1" ht="14.25" customHeight="1">
      <c r="M2043" s="186">
        <v>2036</v>
      </c>
    </row>
    <row r="2044" s="193" customFormat="1" ht="14.25" customHeight="1">
      <c r="M2044" s="186">
        <v>2037</v>
      </c>
    </row>
    <row r="2045" s="193" customFormat="1" ht="14.25" customHeight="1">
      <c r="M2045" s="186">
        <v>2038</v>
      </c>
    </row>
    <row r="2046" s="193" customFormat="1" ht="14.25" customHeight="1">
      <c r="M2046" s="186">
        <v>2039</v>
      </c>
    </row>
    <row r="2047" s="193" customFormat="1" ht="14.25" customHeight="1">
      <c r="M2047" s="186">
        <v>2040</v>
      </c>
    </row>
    <row r="2048" s="193" customFormat="1" ht="14.25" customHeight="1">
      <c r="M2048" s="186">
        <v>2041</v>
      </c>
    </row>
    <row r="2049" s="193" customFormat="1" ht="14.25" customHeight="1">
      <c r="M2049" s="186">
        <v>2042</v>
      </c>
    </row>
    <row r="2050" s="193" customFormat="1" ht="14.25" customHeight="1">
      <c r="M2050" s="186">
        <v>2043</v>
      </c>
    </row>
    <row r="2051" s="193" customFormat="1" ht="14.25" customHeight="1">
      <c r="M2051" s="186">
        <v>2044</v>
      </c>
    </row>
    <row r="2052" s="193" customFormat="1" ht="14.25" customHeight="1">
      <c r="M2052" s="186">
        <v>2045</v>
      </c>
    </row>
    <row r="2053" s="193" customFormat="1" ht="14.25" customHeight="1">
      <c r="M2053" s="186">
        <v>2046</v>
      </c>
    </row>
    <row r="2054" s="193" customFormat="1" ht="14.25" customHeight="1">
      <c r="M2054" s="186">
        <v>2047</v>
      </c>
    </row>
    <row r="2055" s="193" customFormat="1" ht="14.25" customHeight="1">
      <c r="M2055" s="186">
        <v>2048</v>
      </c>
    </row>
    <row r="2056" s="193" customFormat="1" ht="14.25" customHeight="1">
      <c r="M2056" s="186">
        <v>2049</v>
      </c>
    </row>
    <row r="2057" s="193" customFormat="1" ht="14.25" customHeight="1">
      <c r="M2057" s="186">
        <v>2050</v>
      </c>
    </row>
    <row r="2058" s="193" customFormat="1" ht="14.25" customHeight="1">
      <c r="M2058" s="186">
        <v>2051</v>
      </c>
    </row>
    <row r="2059" s="193" customFormat="1" ht="14.25" customHeight="1">
      <c r="M2059" s="186">
        <v>2052</v>
      </c>
    </row>
    <row r="2060" s="193" customFormat="1" ht="14.25" customHeight="1">
      <c r="M2060" s="186">
        <v>2053</v>
      </c>
    </row>
    <row r="2061" s="193" customFormat="1" ht="14.25" customHeight="1">
      <c r="M2061" s="186">
        <v>2054</v>
      </c>
    </row>
    <row r="2062" s="193" customFormat="1" ht="14.25" customHeight="1">
      <c r="M2062" s="186">
        <v>2055</v>
      </c>
    </row>
    <row r="2063" s="193" customFormat="1" ht="14.25" customHeight="1">
      <c r="M2063" s="186">
        <v>2056</v>
      </c>
    </row>
    <row r="2064" s="193" customFormat="1" ht="14.25" customHeight="1">
      <c r="M2064" s="186">
        <v>2057</v>
      </c>
    </row>
    <row r="2065" s="193" customFormat="1" ht="14.25" customHeight="1">
      <c r="M2065" s="186">
        <v>2058</v>
      </c>
    </row>
    <row r="2066" s="193" customFormat="1" ht="14.25" customHeight="1">
      <c r="M2066" s="186">
        <v>2059</v>
      </c>
    </row>
    <row r="2067" s="193" customFormat="1" ht="14.25" customHeight="1">
      <c r="M2067" s="186">
        <v>2060</v>
      </c>
    </row>
    <row r="2068" s="193" customFormat="1" ht="14.25" customHeight="1">
      <c r="M2068" s="186">
        <v>2061</v>
      </c>
    </row>
    <row r="2069" s="193" customFormat="1" ht="14.25" customHeight="1">
      <c r="M2069" s="186">
        <v>2062</v>
      </c>
    </row>
    <row r="2070" s="193" customFormat="1" ht="14.25" customHeight="1">
      <c r="M2070" s="186">
        <v>2063</v>
      </c>
    </row>
    <row r="2071" s="193" customFormat="1" ht="14.25" customHeight="1">
      <c r="M2071" s="186">
        <v>2064</v>
      </c>
    </row>
    <row r="2072" s="193" customFormat="1" ht="14.25" customHeight="1">
      <c r="M2072" s="186">
        <v>2065</v>
      </c>
    </row>
    <row r="2073" s="193" customFormat="1" ht="14.25" customHeight="1">
      <c r="M2073" s="186">
        <v>2066</v>
      </c>
    </row>
    <row r="2074" s="193" customFormat="1" ht="14.25" customHeight="1">
      <c r="M2074" s="186">
        <v>2067</v>
      </c>
    </row>
    <row r="2075" s="193" customFormat="1" ht="14.25" customHeight="1">
      <c r="M2075" s="186">
        <v>2068</v>
      </c>
    </row>
    <row r="2076" s="193" customFormat="1" ht="14.25" customHeight="1">
      <c r="M2076" s="186">
        <v>2069</v>
      </c>
    </row>
    <row r="2077" s="193" customFormat="1" ht="14.25" customHeight="1">
      <c r="M2077" s="186">
        <v>2070</v>
      </c>
    </row>
    <row r="2078" s="193" customFormat="1" ht="14.25" customHeight="1">
      <c r="M2078" s="186">
        <v>2071</v>
      </c>
    </row>
    <row r="2079" s="193" customFormat="1" ht="14.25" customHeight="1">
      <c r="M2079" s="186">
        <v>2072</v>
      </c>
    </row>
    <row r="2080" s="193" customFormat="1" ht="14.25" customHeight="1">
      <c r="M2080" s="186">
        <v>2073</v>
      </c>
    </row>
    <row r="2081" s="193" customFormat="1" ht="14.25" customHeight="1">
      <c r="M2081" s="186">
        <v>2074</v>
      </c>
    </row>
    <row r="2082" s="193" customFormat="1" ht="14.25" customHeight="1">
      <c r="M2082" s="186">
        <v>2075</v>
      </c>
    </row>
    <row r="2083" s="193" customFormat="1" ht="14.25" customHeight="1">
      <c r="M2083" s="186">
        <v>2076</v>
      </c>
    </row>
    <row r="2084" s="193" customFormat="1" ht="14.25" customHeight="1">
      <c r="M2084" s="186">
        <v>2077</v>
      </c>
    </row>
    <row r="2085" s="193" customFormat="1" ht="14.25" customHeight="1">
      <c r="M2085" s="186">
        <v>2078</v>
      </c>
    </row>
    <row r="2086" s="193" customFormat="1" ht="14.25" customHeight="1">
      <c r="M2086" s="186">
        <v>2079</v>
      </c>
    </row>
    <row r="2087" s="193" customFormat="1" ht="14.25" customHeight="1">
      <c r="M2087" s="186">
        <v>2080</v>
      </c>
    </row>
    <row r="2088" s="193" customFormat="1" ht="14.25" customHeight="1">
      <c r="M2088" s="186">
        <v>2081</v>
      </c>
    </row>
    <row r="2089" s="193" customFormat="1" ht="14.25" customHeight="1">
      <c r="M2089" s="186">
        <v>2082</v>
      </c>
    </row>
    <row r="2090" s="193" customFormat="1" ht="14.25" customHeight="1">
      <c r="M2090" s="186">
        <v>2083</v>
      </c>
    </row>
    <row r="2091" s="193" customFormat="1" ht="14.25" customHeight="1">
      <c r="M2091" s="186">
        <v>2084</v>
      </c>
    </row>
    <row r="2092" s="193" customFormat="1" ht="14.25" customHeight="1">
      <c r="M2092" s="186">
        <v>2085</v>
      </c>
    </row>
    <row r="2093" s="193" customFormat="1" ht="14.25" customHeight="1">
      <c r="M2093" s="186">
        <v>2086</v>
      </c>
    </row>
    <row r="2094" s="193" customFormat="1" ht="14.25" customHeight="1">
      <c r="M2094" s="186">
        <v>2087</v>
      </c>
    </row>
    <row r="2095" s="193" customFormat="1" ht="14.25" customHeight="1">
      <c r="M2095" s="186">
        <v>2088</v>
      </c>
    </row>
    <row r="2096" s="193" customFormat="1" ht="14.25" customHeight="1">
      <c r="M2096" s="186">
        <v>2089</v>
      </c>
    </row>
    <row r="2097" s="193" customFormat="1" ht="14.25" customHeight="1">
      <c r="M2097" s="186">
        <v>2090</v>
      </c>
    </row>
    <row r="2098" s="193" customFormat="1" ht="14.25" customHeight="1">
      <c r="M2098" s="186">
        <v>2091</v>
      </c>
    </row>
    <row r="2099" s="193" customFormat="1" ht="14.25" customHeight="1">
      <c r="M2099" s="186">
        <v>2092</v>
      </c>
    </row>
    <row r="2100" s="193" customFormat="1" ht="14.25" customHeight="1">
      <c r="M2100" s="186">
        <v>2093</v>
      </c>
    </row>
    <row r="2101" s="193" customFormat="1" ht="14.25" customHeight="1">
      <c r="M2101" s="186">
        <v>2094</v>
      </c>
    </row>
    <row r="2102" s="193" customFormat="1" ht="14.25" customHeight="1">
      <c r="M2102" s="186">
        <v>2095</v>
      </c>
    </row>
    <row r="2103" s="193" customFormat="1" ht="14.25" customHeight="1">
      <c r="M2103" s="186">
        <v>2096</v>
      </c>
    </row>
    <row r="2104" s="193" customFormat="1" ht="14.25" customHeight="1">
      <c r="M2104" s="186">
        <v>2097</v>
      </c>
    </row>
    <row r="2105" s="193" customFormat="1" ht="14.25" customHeight="1">
      <c r="M2105" s="186">
        <v>2098</v>
      </c>
    </row>
    <row r="2106" s="193" customFormat="1" ht="14.25" customHeight="1">
      <c r="M2106" s="186">
        <v>2099</v>
      </c>
    </row>
    <row r="2107" s="193" customFormat="1" ht="14.25" customHeight="1">
      <c r="M2107" s="186">
        <v>2100</v>
      </c>
    </row>
    <row r="2108" s="193" customFormat="1" ht="14.25" customHeight="1">
      <c r="M2108" s="186">
        <v>2101</v>
      </c>
    </row>
    <row r="2109" s="193" customFormat="1" ht="14.25" customHeight="1">
      <c r="M2109" s="186">
        <v>2102</v>
      </c>
    </row>
    <row r="2110" s="193" customFormat="1" ht="14.25" customHeight="1">
      <c r="M2110" s="186">
        <v>2103</v>
      </c>
    </row>
    <row r="2111" s="193" customFormat="1" ht="14.25" customHeight="1">
      <c r="M2111" s="186">
        <v>2104</v>
      </c>
    </row>
    <row r="2112" s="193" customFormat="1" ht="14.25" customHeight="1">
      <c r="M2112" s="186">
        <v>2105</v>
      </c>
    </row>
    <row r="2113" s="193" customFormat="1" ht="14.25" customHeight="1">
      <c r="M2113" s="186">
        <v>2106</v>
      </c>
    </row>
    <row r="2114" s="193" customFormat="1" ht="14.25" customHeight="1">
      <c r="M2114" s="186">
        <v>2107</v>
      </c>
    </row>
    <row r="2115" s="193" customFormat="1" ht="14.25" customHeight="1">
      <c r="M2115" s="186">
        <v>2108</v>
      </c>
    </row>
    <row r="2116" s="193" customFormat="1" ht="14.25" customHeight="1">
      <c r="M2116" s="186">
        <v>2109</v>
      </c>
    </row>
    <row r="2117" s="193" customFormat="1" ht="14.25" customHeight="1">
      <c r="M2117" s="186">
        <v>2110</v>
      </c>
    </row>
    <row r="2118" s="193" customFormat="1" ht="14.25" customHeight="1">
      <c r="M2118" s="186">
        <v>2111</v>
      </c>
    </row>
    <row r="2119" s="193" customFormat="1" ht="14.25" customHeight="1">
      <c r="M2119" s="186">
        <v>2112</v>
      </c>
    </row>
    <row r="2120" s="193" customFormat="1" ht="14.25" customHeight="1">
      <c r="M2120" s="186">
        <v>2113</v>
      </c>
    </row>
    <row r="2121" s="193" customFormat="1" ht="14.25" customHeight="1">
      <c r="M2121" s="186">
        <v>2114</v>
      </c>
    </row>
    <row r="2122" s="193" customFormat="1" ht="14.25" customHeight="1">
      <c r="M2122" s="186">
        <v>2115</v>
      </c>
    </row>
    <row r="2123" s="193" customFormat="1" ht="14.25" customHeight="1">
      <c r="M2123" s="186">
        <v>2116</v>
      </c>
    </row>
    <row r="2124" s="193" customFormat="1" ht="14.25" customHeight="1">
      <c r="M2124" s="186">
        <v>2117</v>
      </c>
    </row>
    <row r="2125" s="193" customFormat="1" ht="14.25" customHeight="1">
      <c r="M2125" s="186">
        <v>2118</v>
      </c>
    </row>
    <row r="2126" s="193" customFormat="1" ht="14.25" customHeight="1">
      <c r="M2126" s="186">
        <v>2119</v>
      </c>
    </row>
    <row r="2127" s="193" customFormat="1" ht="14.25" customHeight="1">
      <c r="M2127" s="186">
        <v>2120</v>
      </c>
    </row>
    <row r="2128" s="193" customFormat="1" ht="14.25" customHeight="1">
      <c r="M2128" s="186">
        <v>2121</v>
      </c>
    </row>
    <row r="2129" s="193" customFormat="1" ht="14.25" customHeight="1">
      <c r="M2129" s="186">
        <v>2122</v>
      </c>
    </row>
    <row r="2130" s="193" customFormat="1" ht="14.25" customHeight="1">
      <c r="M2130" s="186">
        <v>2123</v>
      </c>
    </row>
    <row r="2131" s="193" customFormat="1" ht="14.25" customHeight="1">
      <c r="M2131" s="186">
        <v>2124</v>
      </c>
    </row>
    <row r="2132" s="193" customFormat="1" ht="14.25" customHeight="1">
      <c r="M2132" s="186">
        <v>2125</v>
      </c>
    </row>
    <row r="2133" s="193" customFormat="1" ht="14.25" customHeight="1">
      <c r="M2133" s="186">
        <v>2126</v>
      </c>
    </row>
    <row r="2134" s="193" customFormat="1" ht="14.25" customHeight="1">
      <c r="M2134" s="186">
        <v>2127</v>
      </c>
    </row>
    <row r="2135" s="193" customFormat="1" ht="14.25" customHeight="1">
      <c r="M2135" s="186">
        <v>2128</v>
      </c>
    </row>
    <row r="2136" s="193" customFormat="1" ht="14.25" customHeight="1">
      <c r="M2136" s="186">
        <v>2129</v>
      </c>
    </row>
    <row r="2137" s="193" customFormat="1" ht="14.25" customHeight="1">
      <c r="M2137" s="186">
        <v>2130</v>
      </c>
    </row>
    <row r="2138" s="193" customFormat="1" ht="14.25" customHeight="1">
      <c r="M2138" s="186">
        <v>2131</v>
      </c>
    </row>
    <row r="2139" s="193" customFormat="1" ht="14.25" customHeight="1">
      <c r="M2139" s="186">
        <v>2132</v>
      </c>
    </row>
    <row r="2140" s="193" customFormat="1" ht="14.25" customHeight="1">
      <c r="M2140" s="186">
        <v>2133</v>
      </c>
    </row>
    <row r="2141" s="193" customFormat="1" ht="14.25" customHeight="1">
      <c r="M2141" s="186">
        <v>2134</v>
      </c>
    </row>
    <row r="2142" s="193" customFormat="1" ht="14.25" customHeight="1">
      <c r="M2142" s="186">
        <v>2135</v>
      </c>
    </row>
    <row r="2143" s="193" customFormat="1" ht="14.25" customHeight="1">
      <c r="M2143" s="186">
        <v>2136</v>
      </c>
    </row>
    <row r="2144" s="193" customFormat="1" ht="14.25" customHeight="1">
      <c r="M2144" s="186">
        <v>2137</v>
      </c>
    </row>
    <row r="2145" s="193" customFormat="1" ht="14.25" customHeight="1">
      <c r="M2145" s="186">
        <v>2138</v>
      </c>
    </row>
    <row r="2146" s="193" customFormat="1" ht="14.25" customHeight="1">
      <c r="M2146" s="186">
        <v>2139</v>
      </c>
    </row>
    <row r="2147" s="193" customFormat="1" ht="14.25" customHeight="1">
      <c r="M2147" s="186">
        <v>2140</v>
      </c>
    </row>
    <row r="2148" s="193" customFormat="1" ht="14.25" customHeight="1">
      <c r="M2148" s="186">
        <v>2141</v>
      </c>
    </row>
    <row r="2149" s="193" customFormat="1" ht="14.25" customHeight="1">
      <c r="M2149" s="186">
        <v>2142</v>
      </c>
    </row>
    <row r="2150" s="193" customFormat="1" ht="14.25" customHeight="1">
      <c r="M2150" s="186">
        <v>2143</v>
      </c>
    </row>
    <row r="2151" s="193" customFormat="1" ht="14.25" customHeight="1">
      <c r="M2151" s="186">
        <v>2144</v>
      </c>
    </row>
    <row r="2152" s="193" customFormat="1" ht="14.25" customHeight="1">
      <c r="M2152" s="186">
        <v>2145</v>
      </c>
    </row>
    <row r="2153" s="193" customFormat="1" ht="14.25" customHeight="1">
      <c r="M2153" s="186">
        <v>2146</v>
      </c>
    </row>
    <row r="2154" s="193" customFormat="1" ht="14.25" customHeight="1">
      <c r="M2154" s="186">
        <v>2147</v>
      </c>
    </row>
    <row r="2155" s="193" customFormat="1" ht="14.25" customHeight="1">
      <c r="M2155" s="186">
        <v>2148</v>
      </c>
    </row>
    <row r="2156" s="193" customFormat="1" ht="14.25" customHeight="1">
      <c r="M2156" s="186">
        <v>2149</v>
      </c>
    </row>
    <row r="2157" s="193" customFormat="1" ht="14.25" customHeight="1">
      <c r="M2157" s="186">
        <v>2150</v>
      </c>
    </row>
    <row r="2158" s="193" customFormat="1" ht="14.25" customHeight="1">
      <c r="M2158" s="186">
        <v>2151</v>
      </c>
    </row>
    <row r="2159" s="193" customFormat="1" ht="14.25" customHeight="1">
      <c r="M2159" s="186">
        <v>2152</v>
      </c>
    </row>
    <row r="2160" s="193" customFormat="1" ht="14.25" customHeight="1">
      <c r="M2160" s="186">
        <v>2153</v>
      </c>
    </row>
    <row r="2161" s="193" customFormat="1" ht="14.25" customHeight="1">
      <c r="M2161" s="186">
        <v>2154</v>
      </c>
    </row>
    <row r="2162" s="193" customFormat="1" ht="14.25" customHeight="1">
      <c r="M2162" s="186">
        <v>2155</v>
      </c>
    </row>
    <row r="2163" s="193" customFormat="1" ht="14.25" customHeight="1">
      <c r="M2163" s="186">
        <v>2156</v>
      </c>
    </row>
    <row r="2164" s="193" customFormat="1" ht="14.25" customHeight="1">
      <c r="M2164" s="186">
        <v>2157</v>
      </c>
    </row>
    <row r="2165" s="193" customFormat="1" ht="14.25" customHeight="1">
      <c r="M2165" s="186">
        <v>2158</v>
      </c>
    </row>
    <row r="2166" s="193" customFormat="1" ht="14.25" customHeight="1">
      <c r="M2166" s="186">
        <v>2159</v>
      </c>
    </row>
    <row r="2167" s="193" customFormat="1" ht="14.25" customHeight="1">
      <c r="M2167" s="186">
        <v>2160</v>
      </c>
    </row>
    <row r="2168" s="193" customFormat="1" ht="14.25" customHeight="1">
      <c r="M2168" s="186">
        <v>2161</v>
      </c>
    </row>
    <row r="2169" s="193" customFormat="1" ht="14.25" customHeight="1">
      <c r="M2169" s="186">
        <v>2162</v>
      </c>
    </row>
    <row r="2170" s="193" customFormat="1" ht="14.25" customHeight="1">
      <c r="M2170" s="186">
        <v>2163</v>
      </c>
    </row>
    <row r="2171" s="193" customFormat="1" ht="14.25" customHeight="1">
      <c r="M2171" s="186">
        <v>2164</v>
      </c>
    </row>
    <row r="2172" s="193" customFormat="1" ht="14.25" customHeight="1">
      <c r="M2172" s="186">
        <v>2165</v>
      </c>
    </row>
    <row r="2173" s="193" customFormat="1" ht="14.25" customHeight="1">
      <c r="M2173" s="186">
        <v>2166</v>
      </c>
    </row>
    <row r="2174" s="193" customFormat="1" ht="14.25" customHeight="1">
      <c r="M2174" s="186">
        <v>2167</v>
      </c>
    </row>
    <row r="2175" s="193" customFormat="1" ht="14.25" customHeight="1">
      <c r="M2175" s="186">
        <v>2168</v>
      </c>
    </row>
    <row r="2176" s="193" customFormat="1" ht="14.25" customHeight="1">
      <c r="M2176" s="186">
        <v>2169</v>
      </c>
    </row>
    <row r="2177" s="193" customFormat="1" ht="14.25" customHeight="1">
      <c r="M2177" s="186">
        <v>2170</v>
      </c>
    </row>
    <row r="2178" s="193" customFormat="1" ht="14.25" customHeight="1">
      <c r="M2178" s="186">
        <v>2171</v>
      </c>
    </row>
    <row r="2179" s="193" customFormat="1" ht="14.25" customHeight="1">
      <c r="M2179" s="186">
        <v>2172</v>
      </c>
    </row>
    <row r="2180" s="193" customFormat="1" ht="14.25" customHeight="1">
      <c r="M2180" s="186">
        <v>2173</v>
      </c>
    </row>
    <row r="2181" s="193" customFormat="1" ht="14.25" customHeight="1">
      <c r="M2181" s="186">
        <v>2174</v>
      </c>
    </row>
    <row r="2182" s="193" customFormat="1" ht="14.25" customHeight="1">
      <c r="M2182" s="186">
        <v>2175</v>
      </c>
    </row>
    <row r="2183" s="193" customFormat="1" ht="14.25" customHeight="1">
      <c r="M2183" s="186">
        <v>2176</v>
      </c>
    </row>
    <row r="2184" s="193" customFormat="1" ht="14.25" customHeight="1">
      <c r="M2184" s="186">
        <v>2177</v>
      </c>
    </row>
    <row r="2185" s="193" customFormat="1" ht="14.25" customHeight="1">
      <c r="M2185" s="186">
        <v>2178</v>
      </c>
    </row>
    <row r="2186" s="193" customFormat="1" ht="14.25" customHeight="1">
      <c r="M2186" s="186">
        <v>2179</v>
      </c>
    </row>
    <row r="2187" s="193" customFormat="1" ht="14.25" customHeight="1">
      <c r="M2187" s="186">
        <v>2180</v>
      </c>
    </row>
    <row r="2188" s="193" customFormat="1" ht="14.25" customHeight="1">
      <c r="M2188" s="186">
        <v>2181</v>
      </c>
    </row>
    <row r="2189" s="193" customFormat="1" ht="14.25" customHeight="1">
      <c r="M2189" s="186">
        <v>2182</v>
      </c>
    </row>
    <row r="2190" s="193" customFormat="1" ht="14.25" customHeight="1">
      <c r="M2190" s="186">
        <v>2183</v>
      </c>
    </row>
    <row r="2191" s="193" customFormat="1" ht="14.25" customHeight="1">
      <c r="M2191" s="186">
        <v>2184</v>
      </c>
    </row>
    <row r="2192" s="193" customFormat="1" ht="14.25" customHeight="1">
      <c r="M2192" s="186">
        <v>2185</v>
      </c>
    </row>
    <row r="2193" s="193" customFormat="1" ht="14.25" customHeight="1">
      <c r="M2193" s="186">
        <v>2186</v>
      </c>
    </row>
    <row r="2194" s="193" customFormat="1" ht="14.25" customHeight="1">
      <c r="M2194" s="186">
        <v>2187</v>
      </c>
    </row>
    <row r="2195" s="193" customFormat="1" ht="14.25" customHeight="1">
      <c r="M2195" s="186">
        <v>2188</v>
      </c>
    </row>
    <row r="2196" s="193" customFormat="1" ht="14.25" customHeight="1">
      <c r="M2196" s="186">
        <v>2189</v>
      </c>
    </row>
    <row r="2197" s="193" customFormat="1" ht="14.25" customHeight="1">
      <c r="M2197" s="186">
        <v>2190</v>
      </c>
    </row>
    <row r="2198" s="193" customFormat="1" ht="14.25" customHeight="1">
      <c r="M2198" s="186">
        <v>2191</v>
      </c>
    </row>
    <row r="2199" s="193" customFormat="1" ht="14.25" customHeight="1">
      <c r="M2199" s="186">
        <v>2192</v>
      </c>
    </row>
    <row r="2200" s="193" customFormat="1" ht="14.25" customHeight="1">
      <c r="M2200" s="186">
        <v>2193</v>
      </c>
    </row>
    <row r="2201" s="193" customFormat="1" ht="14.25" customHeight="1">
      <c r="M2201" s="186">
        <v>2194</v>
      </c>
    </row>
    <row r="2202" s="193" customFormat="1" ht="14.25" customHeight="1">
      <c r="M2202" s="186">
        <v>2195</v>
      </c>
    </row>
    <row r="2203" s="193" customFormat="1" ht="14.25" customHeight="1">
      <c r="M2203" s="186">
        <v>2196</v>
      </c>
    </row>
    <row r="2204" s="193" customFormat="1" ht="14.25" customHeight="1">
      <c r="M2204" s="186">
        <v>2197</v>
      </c>
    </row>
    <row r="2205" s="193" customFormat="1" ht="14.25" customHeight="1">
      <c r="M2205" s="186">
        <v>2198</v>
      </c>
    </row>
    <row r="2206" s="193" customFormat="1" ht="14.25" customHeight="1">
      <c r="M2206" s="186">
        <v>2199</v>
      </c>
    </row>
    <row r="2207" s="193" customFormat="1" ht="14.25" customHeight="1">
      <c r="M2207" s="186">
        <v>2200</v>
      </c>
    </row>
    <row r="2208" s="193" customFormat="1" ht="14.25" customHeight="1">
      <c r="M2208" s="186">
        <v>2201</v>
      </c>
    </row>
    <row r="2209" s="193" customFormat="1" ht="14.25" customHeight="1">
      <c r="M2209" s="186">
        <v>2202</v>
      </c>
    </row>
    <row r="2210" s="193" customFormat="1" ht="14.25" customHeight="1">
      <c r="M2210" s="186">
        <v>2203</v>
      </c>
    </row>
    <row r="2211" s="193" customFormat="1" ht="14.25" customHeight="1">
      <c r="M2211" s="186">
        <v>2204</v>
      </c>
    </row>
    <row r="2212" s="193" customFormat="1" ht="14.25" customHeight="1">
      <c r="M2212" s="186">
        <v>2205</v>
      </c>
    </row>
    <row r="2213" s="193" customFormat="1" ht="14.25" customHeight="1">
      <c r="M2213" s="186">
        <v>2206</v>
      </c>
    </row>
    <row r="2214" s="193" customFormat="1" ht="14.25" customHeight="1">
      <c r="M2214" s="186">
        <v>2207</v>
      </c>
    </row>
    <row r="2215" s="193" customFormat="1" ht="14.25" customHeight="1">
      <c r="M2215" s="186">
        <v>2208</v>
      </c>
    </row>
    <row r="2216" s="193" customFormat="1" ht="14.25" customHeight="1">
      <c r="M2216" s="186">
        <v>2209</v>
      </c>
    </row>
    <row r="2217" s="193" customFormat="1" ht="14.25" customHeight="1">
      <c r="M2217" s="186">
        <v>2210</v>
      </c>
    </row>
    <row r="2218" s="193" customFormat="1" ht="14.25" customHeight="1">
      <c r="M2218" s="186">
        <v>2211</v>
      </c>
    </row>
    <row r="2219" s="193" customFormat="1" ht="14.25" customHeight="1">
      <c r="M2219" s="186">
        <v>2212</v>
      </c>
    </row>
    <row r="2220" s="193" customFormat="1" ht="14.25" customHeight="1">
      <c r="M2220" s="186">
        <v>2213</v>
      </c>
    </row>
    <row r="2221" s="193" customFormat="1" ht="14.25" customHeight="1">
      <c r="M2221" s="186">
        <v>2214</v>
      </c>
    </row>
    <row r="2222" s="193" customFormat="1" ht="14.25" customHeight="1">
      <c r="M2222" s="186">
        <v>2215</v>
      </c>
    </row>
    <row r="2223" s="193" customFormat="1" ht="14.25" customHeight="1">
      <c r="M2223" s="186">
        <v>2216</v>
      </c>
    </row>
    <row r="2224" s="193" customFormat="1" ht="14.25" customHeight="1">
      <c r="M2224" s="186">
        <v>2217</v>
      </c>
    </row>
    <row r="2225" s="193" customFormat="1" ht="14.25" customHeight="1">
      <c r="M2225" s="186">
        <v>2218</v>
      </c>
    </row>
    <row r="2226" s="193" customFormat="1" ht="14.25" customHeight="1">
      <c r="M2226" s="186">
        <v>2219</v>
      </c>
    </row>
    <row r="2227" s="193" customFormat="1" ht="14.25" customHeight="1">
      <c r="M2227" s="186">
        <v>2220</v>
      </c>
    </row>
    <row r="2228" s="193" customFormat="1" ht="14.25" customHeight="1">
      <c r="M2228" s="186">
        <v>2221</v>
      </c>
    </row>
    <row r="2229" s="193" customFormat="1" ht="14.25" customHeight="1">
      <c r="M2229" s="186">
        <v>2222</v>
      </c>
    </row>
    <row r="2230" s="193" customFormat="1" ht="14.25" customHeight="1">
      <c r="M2230" s="186">
        <v>2223</v>
      </c>
    </row>
    <row r="2231" s="193" customFormat="1" ht="14.25" customHeight="1">
      <c r="M2231" s="186">
        <v>2224</v>
      </c>
    </row>
    <row r="2232" s="193" customFormat="1" ht="14.25" customHeight="1">
      <c r="M2232" s="186">
        <v>2225</v>
      </c>
    </row>
    <row r="2233" s="193" customFormat="1" ht="14.25" customHeight="1">
      <c r="M2233" s="186">
        <v>2226</v>
      </c>
    </row>
    <row r="2234" s="193" customFormat="1" ht="14.25" customHeight="1">
      <c r="M2234" s="186">
        <v>2227</v>
      </c>
    </row>
    <row r="2235" s="193" customFormat="1" ht="14.25" customHeight="1">
      <c r="M2235" s="186">
        <v>2228</v>
      </c>
    </row>
    <row r="2236" s="193" customFormat="1" ht="14.25" customHeight="1">
      <c r="M2236" s="186">
        <v>2229</v>
      </c>
    </row>
    <row r="2237" s="193" customFormat="1" ht="14.25" customHeight="1">
      <c r="M2237" s="186">
        <v>2230</v>
      </c>
    </row>
    <row r="2238" s="193" customFormat="1" ht="14.25" customHeight="1">
      <c r="M2238" s="186">
        <v>2231</v>
      </c>
    </row>
    <row r="2239" s="193" customFormat="1" ht="14.25" customHeight="1">
      <c r="M2239" s="186">
        <v>2232</v>
      </c>
    </row>
    <row r="2240" s="193" customFormat="1" ht="14.25" customHeight="1">
      <c r="M2240" s="186">
        <v>2233</v>
      </c>
    </row>
    <row r="2241" s="193" customFormat="1" ht="14.25" customHeight="1">
      <c r="M2241" s="186">
        <v>2234</v>
      </c>
    </row>
    <row r="2242" s="193" customFormat="1" ht="14.25" customHeight="1">
      <c r="M2242" s="186">
        <v>2235</v>
      </c>
    </row>
    <row r="2243" s="193" customFormat="1" ht="14.25" customHeight="1">
      <c r="M2243" s="186">
        <v>2236</v>
      </c>
    </row>
    <row r="2244" s="193" customFormat="1" ht="14.25" customHeight="1">
      <c r="M2244" s="186">
        <v>2237</v>
      </c>
    </row>
    <row r="2245" s="193" customFormat="1" ht="14.25" customHeight="1">
      <c r="M2245" s="186">
        <v>2238</v>
      </c>
    </row>
    <row r="2246" s="193" customFormat="1" ht="14.25" customHeight="1">
      <c r="M2246" s="186">
        <v>2239</v>
      </c>
    </row>
    <row r="2247" s="193" customFormat="1" ht="14.25" customHeight="1">
      <c r="M2247" s="186">
        <v>2240</v>
      </c>
    </row>
    <row r="2248" s="193" customFormat="1" ht="14.25" customHeight="1">
      <c r="M2248" s="186">
        <v>2241</v>
      </c>
    </row>
    <row r="2249" s="193" customFormat="1" ht="14.25" customHeight="1">
      <c r="M2249" s="186">
        <v>2242</v>
      </c>
    </row>
    <row r="2250" s="193" customFormat="1" ht="14.25" customHeight="1">
      <c r="M2250" s="186">
        <v>2243</v>
      </c>
    </row>
    <row r="2251" s="193" customFormat="1" ht="14.25" customHeight="1">
      <c r="M2251" s="186">
        <v>2244</v>
      </c>
    </row>
    <row r="2252" s="193" customFormat="1" ht="14.25" customHeight="1">
      <c r="M2252" s="186">
        <v>2245</v>
      </c>
    </row>
    <row r="2253" s="193" customFormat="1" ht="14.25" customHeight="1">
      <c r="M2253" s="186">
        <v>2246</v>
      </c>
    </row>
    <row r="2254" s="193" customFormat="1" ht="14.25" customHeight="1">
      <c r="M2254" s="186">
        <v>2247</v>
      </c>
    </row>
    <row r="2255" s="193" customFormat="1" ht="14.25" customHeight="1">
      <c r="M2255" s="186">
        <v>2248</v>
      </c>
    </row>
    <row r="2256" s="193" customFormat="1" ht="14.25" customHeight="1">
      <c r="M2256" s="186">
        <v>2249</v>
      </c>
    </row>
    <row r="2257" s="193" customFormat="1" ht="14.25" customHeight="1">
      <c r="M2257" s="186">
        <v>2250</v>
      </c>
    </row>
    <row r="2258" s="193" customFormat="1" ht="14.25" customHeight="1">
      <c r="M2258" s="186">
        <v>2251</v>
      </c>
    </row>
    <row r="2259" s="193" customFormat="1" ht="14.25" customHeight="1">
      <c r="M2259" s="186">
        <v>2252</v>
      </c>
    </row>
    <row r="2260" s="193" customFormat="1" ht="14.25" customHeight="1">
      <c r="M2260" s="186">
        <v>2253</v>
      </c>
    </row>
    <row r="2261" s="193" customFormat="1" ht="14.25" customHeight="1">
      <c r="M2261" s="186">
        <v>2254</v>
      </c>
    </row>
    <row r="2262" s="193" customFormat="1" ht="14.25" customHeight="1">
      <c r="M2262" s="186">
        <v>2255</v>
      </c>
    </row>
    <row r="2263" s="193" customFormat="1" ht="14.25" customHeight="1">
      <c r="M2263" s="186">
        <v>2256</v>
      </c>
    </row>
    <row r="2264" s="193" customFormat="1" ht="14.25" customHeight="1">
      <c r="M2264" s="186">
        <v>2257</v>
      </c>
    </row>
    <row r="2265" s="193" customFormat="1" ht="14.25" customHeight="1">
      <c r="M2265" s="186">
        <v>2258</v>
      </c>
    </row>
    <row r="2266" s="193" customFormat="1" ht="14.25" customHeight="1">
      <c r="M2266" s="186">
        <v>2259</v>
      </c>
    </row>
    <row r="2267" s="193" customFormat="1" ht="14.25" customHeight="1">
      <c r="M2267" s="186">
        <v>2260</v>
      </c>
    </row>
    <row r="2268" s="193" customFormat="1" ht="14.25" customHeight="1">
      <c r="M2268" s="186">
        <v>2261</v>
      </c>
    </row>
    <row r="2269" s="193" customFormat="1" ht="14.25" customHeight="1">
      <c r="M2269" s="186">
        <v>2262</v>
      </c>
    </row>
    <row r="2270" s="193" customFormat="1" ht="14.25" customHeight="1">
      <c r="M2270" s="186">
        <v>2263</v>
      </c>
    </row>
    <row r="2271" s="193" customFormat="1" ht="14.25" customHeight="1">
      <c r="M2271" s="186">
        <v>2264</v>
      </c>
    </row>
    <row r="2272" s="193" customFormat="1" ht="14.25" customHeight="1">
      <c r="M2272" s="186">
        <v>2265</v>
      </c>
    </row>
    <row r="2273" s="193" customFormat="1" ht="14.25" customHeight="1">
      <c r="M2273" s="186">
        <v>2266</v>
      </c>
    </row>
    <row r="2274" s="193" customFormat="1" ht="14.25" customHeight="1">
      <c r="M2274" s="186">
        <v>2267</v>
      </c>
    </row>
    <row r="2275" s="193" customFormat="1" ht="14.25" customHeight="1">
      <c r="M2275" s="186">
        <v>2268</v>
      </c>
    </row>
    <row r="2276" s="193" customFormat="1" ht="14.25" customHeight="1">
      <c r="M2276" s="186">
        <v>2269</v>
      </c>
    </row>
    <row r="2277" s="193" customFormat="1" ht="14.25" customHeight="1">
      <c r="M2277" s="186">
        <v>2270</v>
      </c>
    </row>
    <row r="2278" s="193" customFormat="1" ht="14.25" customHeight="1">
      <c r="M2278" s="186">
        <v>2271</v>
      </c>
    </row>
    <row r="2279" s="193" customFormat="1" ht="14.25" customHeight="1">
      <c r="M2279" s="186">
        <v>2272</v>
      </c>
    </row>
    <row r="2280" s="193" customFormat="1" ht="14.25" customHeight="1">
      <c r="M2280" s="186">
        <v>2273</v>
      </c>
    </row>
    <row r="2281" s="193" customFormat="1" ht="14.25" customHeight="1">
      <c r="M2281" s="186">
        <v>2274</v>
      </c>
    </row>
    <row r="2282" s="193" customFormat="1" ht="14.25" customHeight="1">
      <c r="M2282" s="186">
        <v>2275</v>
      </c>
    </row>
    <row r="2283" s="193" customFormat="1" ht="14.25" customHeight="1">
      <c r="M2283" s="186">
        <v>2276</v>
      </c>
    </row>
    <row r="2284" s="193" customFormat="1" ht="14.25" customHeight="1">
      <c r="M2284" s="186">
        <v>2277</v>
      </c>
    </row>
    <row r="2285" s="193" customFormat="1" ht="14.25" customHeight="1">
      <c r="M2285" s="186">
        <v>2278</v>
      </c>
    </row>
    <row r="2286" s="193" customFormat="1" ht="14.25" customHeight="1">
      <c r="M2286" s="186">
        <v>2279</v>
      </c>
    </row>
    <row r="2287" s="193" customFormat="1" ht="14.25" customHeight="1">
      <c r="M2287" s="186">
        <v>2280</v>
      </c>
    </row>
    <row r="2288" s="193" customFormat="1" ht="14.25" customHeight="1">
      <c r="M2288" s="186">
        <v>2281</v>
      </c>
    </row>
    <row r="2289" s="193" customFormat="1" ht="14.25" customHeight="1">
      <c r="M2289" s="186">
        <v>2282</v>
      </c>
    </row>
    <row r="2290" s="193" customFormat="1" ht="14.25" customHeight="1">
      <c r="M2290" s="186">
        <v>2283</v>
      </c>
    </row>
    <row r="2291" s="193" customFormat="1" ht="14.25" customHeight="1">
      <c r="M2291" s="186">
        <v>2284</v>
      </c>
    </row>
    <row r="2292" s="193" customFormat="1" ht="14.25" customHeight="1">
      <c r="M2292" s="186">
        <v>2285</v>
      </c>
    </row>
    <row r="2293" s="193" customFormat="1" ht="14.25" customHeight="1">
      <c r="M2293" s="186">
        <v>2286</v>
      </c>
    </row>
    <row r="2294" s="193" customFormat="1" ht="14.25" customHeight="1">
      <c r="M2294" s="186">
        <v>2287</v>
      </c>
    </row>
    <row r="2295" s="193" customFormat="1" ht="14.25" customHeight="1">
      <c r="M2295" s="186">
        <v>2288</v>
      </c>
    </row>
    <row r="2296" s="193" customFormat="1" ht="14.25" customHeight="1">
      <c r="M2296" s="186">
        <v>2289</v>
      </c>
    </row>
    <row r="2297" s="193" customFormat="1" ht="14.25" customHeight="1">
      <c r="M2297" s="186">
        <v>2290</v>
      </c>
    </row>
    <row r="2298" s="193" customFormat="1" ht="14.25" customHeight="1">
      <c r="M2298" s="186">
        <v>2291</v>
      </c>
    </row>
    <row r="2299" s="193" customFormat="1" ht="14.25" customHeight="1">
      <c r="M2299" s="186">
        <v>2292</v>
      </c>
    </row>
    <row r="2300" s="193" customFormat="1" ht="14.25" customHeight="1">
      <c r="M2300" s="186">
        <v>2293</v>
      </c>
    </row>
    <row r="2301" s="193" customFormat="1" ht="14.25" customHeight="1">
      <c r="M2301" s="186">
        <v>2294</v>
      </c>
    </row>
    <row r="2302" s="193" customFormat="1" ht="14.25" customHeight="1">
      <c r="M2302" s="186">
        <v>2295</v>
      </c>
    </row>
    <row r="2303" s="193" customFormat="1" ht="14.25" customHeight="1">
      <c r="M2303" s="186">
        <v>2296</v>
      </c>
    </row>
    <row r="2304" s="193" customFormat="1" ht="14.25" customHeight="1">
      <c r="M2304" s="186">
        <v>2297</v>
      </c>
    </row>
    <row r="2305" s="193" customFormat="1" ht="14.25" customHeight="1">
      <c r="M2305" s="186">
        <v>2298</v>
      </c>
    </row>
    <row r="2306" s="193" customFormat="1" ht="14.25" customHeight="1">
      <c r="M2306" s="186">
        <v>2299</v>
      </c>
    </row>
    <row r="2307" s="193" customFormat="1" ht="14.25" customHeight="1">
      <c r="M2307" s="186">
        <v>2300</v>
      </c>
    </row>
    <row r="2308" s="193" customFormat="1" ht="14.25" customHeight="1">
      <c r="M2308" s="186">
        <v>2301</v>
      </c>
    </row>
    <row r="2309" s="193" customFormat="1" ht="14.25" customHeight="1">
      <c r="M2309" s="186">
        <v>2302</v>
      </c>
    </row>
    <row r="2310" s="193" customFormat="1" ht="14.25" customHeight="1">
      <c r="M2310" s="186">
        <v>2303</v>
      </c>
    </row>
    <row r="2311" s="193" customFormat="1" ht="14.25" customHeight="1">
      <c r="M2311" s="186">
        <v>2304</v>
      </c>
    </row>
    <row r="2312" s="193" customFormat="1" ht="14.25" customHeight="1">
      <c r="M2312" s="186">
        <v>2305</v>
      </c>
    </row>
    <row r="2313" s="193" customFormat="1" ht="14.25" customHeight="1">
      <c r="M2313" s="186">
        <v>2306</v>
      </c>
    </row>
    <row r="2314" s="193" customFormat="1" ht="14.25" customHeight="1">
      <c r="M2314" s="186">
        <v>2307</v>
      </c>
    </row>
    <row r="2315" s="193" customFormat="1" ht="14.25" customHeight="1">
      <c r="M2315" s="186">
        <v>2308</v>
      </c>
    </row>
    <row r="2316" s="193" customFormat="1" ht="14.25" customHeight="1">
      <c r="M2316" s="186">
        <v>2309</v>
      </c>
    </row>
    <row r="2317" s="193" customFormat="1" ht="14.25" customHeight="1">
      <c r="M2317" s="186">
        <v>2310</v>
      </c>
    </row>
    <row r="2318" s="193" customFormat="1" ht="14.25" customHeight="1">
      <c r="M2318" s="186">
        <v>2311</v>
      </c>
    </row>
    <row r="2319" s="193" customFormat="1" ht="14.25" customHeight="1">
      <c r="M2319" s="186">
        <v>2312</v>
      </c>
    </row>
    <row r="2320" s="193" customFormat="1" ht="14.25" customHeight="1">
      <c r="M2320" s="186">
        <v>2313</v>
      </c>
    </row>
    <row r="2321" s="193" customFormat="1" ht="14.25" customHeight="1">
      <c r="M2321" s="186">
        <v>2314</v>
      </c>
    </row>
    <row r="2322" s="193" customFormat="1" ht="14.25" customHeight="1">
      <c r="M2322" s="186">
        <v>2315</v>
      </c>
    </row>
    <row r="2323" s="193" customFormat="1" ht="14.25" customHeight="1">
      <c r="M2323" s="186">
        <v>2316</v>
      </c>
    </row>
    <row r="2324" s="193" customFormat="1" ht="14.25" customHeight="1">
      <c r="M2324" s="186">
        <v>2317</v>
      </c>
    </row>
    <row r="2325" s="193" customFormat="1" ht="14.25" customHeight="1">
      <c r="M2325" s="186">
        <v>2318</v>
      </c>
    </row>
    <row r="2326" s="193" customFormat="1" ht="14.25" customHeight="1">
      <c r="M2326" s="186">
        <v>2319</v>
      </c>
    </row>
    <row r="2327" s="193" customFormat="1" ht="14.25" customHeight="1">
      <c r="M2327" s="186">
        <v>2320</v>
      </c>
    </row>
    <row r="2328" s="193" customFormat="1" ht="14.25" customHeight="1">
      <c r="M2328" s="186">
        <v>2321</v>
      </c>
    </row>
    <row r="2329" s="193" customFormat="1" ht="14.25" customHeight="1">
      <c r="M2329" s="186">
        <v>2322</v>
      </c>
    </row>
    <row r="2330" s="193" customFormat="1" ht="14.25" customHeight="1">
      <c r="M2330" s="186">
        <v>2323</v>
      </c>
    </row>
    <row r="2331" s="193" customFormat="1" ht="14.25" customHeight="1">
      <c r="M2331" s="186">
        <v>2324</v>
      </c>
    </row>
    <row r="2332" s="193" customFormat="1" ht="14.25" customHeight="1">
      <c r="M2332" s="186">
        <v>2325</v>
      </c>
    </row>
    <row r="2333" s="193" customFormat="1" ht="14.25" customHeight="1">
      <c r="M2333" s="186">
        <v>2326</v>
      </c>
    </row>
    <row r="2334" s="193" customFormat="1" ht="14.25" customHeight="1">
      <c r="M2334" s="186">
        <v>2327</v>
      </c>
    </row>
    <row r="2335" s="193" customFormat="1" ht="14.25" customHeight="1">
      <c r="M2335" s="186">
        <v>2328</v>
      </c>
    </row>
    <row r="2336" s="193" customFormat="1" ht="14.25" customHeight="1">
      <c r="M2336" s="186">
        <v>2329</v>
      </c>
    </row>
    <row r="2337" s="193" customFormat="1" ht="14.25" customHeight="1">
      <c r="M2337" s="186">
        <v>2330</v>
      </c>
    </row>
    <row r="2338" s="193" customFormat="1" ht="14.25" customHeight="1">
      <c r="M2338" s="186">
        <v>2331</v>
      </c>
    </row>
    <row r="2339" s="193" customFormat="1" ht="14.25" customHeight="1">
      <c r="M2339" s="186">
        <v>2332</v>
      </c>
    </row>
    <row r="2340" s="193" customFormat="1" ht="14.25" customHeight="1">
      <c r="M2340" s="186">
        <v>2333</v>
      </c>
    </row>
    <row r="2341" s="193" customFormat="1" ht="14.25" customHeight="1">
      <c r="M2341" s="186">
        <v>2334</v>
      </c>
    </row>
    <row r="2342" s="193" customFormat="1" ht="14.25" customHeight="1">
      <c r="M2342" s="186">
        <v>2335</v>
      </c>
    </row>
    <row r="2343" s="193" customFormat="1" ht="14.25" customHeight="1">
      <c r="M2343" s="186">
        <v>2336</v>
      </c>
    </row>
    <row r="2344" s="193" customFormat="1" ht="14.25" customHeight="1">
      <c r="M2344" s="186">
        <v>2337</v>
      </c>
    </row>
    <row r="2345" s="193" customFormat="1" ht="14.25" customHeight="1">
      <c r="M2345" s="186">
        <v>2338</v>
      </c>
    </row>
    <row r="2346" s="193" customFormat="1" ht="14.25" customHeight="1">
      <c r="M2346" s="186">
        <v>2339</v>
      </c>
    </row>
    <row r="2347" s="193" customFormat="1" ht="14.25" customHeight="1">
      <c r="M2347" s="186">
        <v>2340</v>
      </c>
    </row>
    <row r="2348" s="193" customFormat="1" ht="14.25" customHeight="1">
      <c r="M2348" s="186">
        <v>2341</v>
      </c>
    </row>
    <row r="2349" s="193" customFormat="1" ht="14.25" customHeight="1">
      <c r="M2349" s="186">
        <v>2342</v>
      </c>
    </row>
    <row r="2350" s="193" customFormat="1" ht="14.25" customHeight="1">
      <c r="M2350" s="186">
        <v>2343</v>
      </c>
    </row>
    <row r="2351" s="193" customFormat="1" ht="14.25" customHeight="1">
      <c r="M2351" s="186">
        <v>2344</v>
      </c>
    </row>
    <row r="2352" s="193" customFormat="1" ht="14.25" customHeight="1">
      <c r="M2352" s="186">
        <v>2345</v>
      </c>
    </row>
    <row r="2353" s="193" customFormat="1" ht="14.25" customHeight="1">
      <c r="M2353" s="186">
        <v>2346</v>
      </c>
    </row>
    <row r="2354" s="193" customFormat="1" ht="14.25" customHeight="1">
      <c r="M2354" s="186">
        <v>2347</v>
      </c>
    </row>
    <row r="2355" s="193" customFormat="1" ht="14.25" customHeight="1">
      <c r="M2355" s="186">
        <v>2348</v>
      </c>
    </row>
    <row r="2356" s="193" customFormat="1" ht="14.25" customHeight="1">
      <c r="M2356" s="186">
        <v>2349</v>
      </c>
    </row>
    <row r="2357" s="193" customFormat="1" ht="14.25" customHeight="1">
      <c r="M2357" s="186">
        <v>2350</v>
      </c>
    </row>
    <row r="2358" s="193" customFormat="1" ht="14.25" customHeight="1">
      <c r="M2358" s="186">
        <v>2351</v>
      </c>
    </row>
    <row r="2359" s="193" customFormat="1" ht="14.25" customHeight="1">
      <c r="M2359" s="186">
        <v>2352</v>
      </c>
    </row>
    <row r="2360" s="193" customFormat="1" ht="14.25" customHeight="1">
      <c r="M2360" s="186">
        <v>2353</v>
      </c>
    </row>
    <row r="2361" s="193" customFormat="1" ht="14.25" customHeight="1">
      <c r="M2361" s="186">
        <v>2354</v>
      </c>
    </row>
    <row r="2362" s="193" customFormat="1" ht="14.25" customHeight="1">
      <c r="M2362" s="186">
        <v>2355</v>
      </c>
    </row>
    <row r="2363" s="193" customFormat="1" ht="14.25" customHeight="1">
      <c r="M2363" s="186">
        <v>2356</v>
      </c>
    </row>
    <row r="2364" s="193" customFormat="1" ht="14.25" customHeight="1">
      <c r="M2364" s="186">
        <v>2357</v>
      </c>
    </row>
    <row r="2365" s="193" customFormat="1" ht="14.25" customHeight="1">
      <c r="M2365" s="186">
        <v>2358</v>
      </c>
    </row>
    <row r="2366" s="193" customFormat="1" ht="14.25" customHeight="1">
      <c r="M2366" s="186">
        <v>2359</v>
      </c>
    </row>
    <row r="2367" s="193" customFormat="1" ht="14.25" customHeight="1">
      <c r="M2367" s="186">
        <v>2360</v>
      </c>
    </row>
    <row r="2368" s="193" customFormat="1" ht="14.25" customHeight="1">
      <c r="M2368" s="186">
        <v>2361</v>
      </c>
    </row>
    <row r="2369" s="193" customFormat="1" ht="14.25" customHeight="1">
      <c r="M2369" s="186">
        <v>2362</v>
      </c>
    </row>
    <row r="2370" s="193" customFormat="1" ht="14.25" customHeight="1">
      <c r="M2370" s="186">
        <v>2363</v>
      </c>
    </row>
    <row r="2371" s="193" customFormat="1" ht="14.25" customHeight="1">
      <c r="M2371" s="186">
        <v>2364</v>
      </c>
    </row>
    <row r="2372" s="193" customFormat="1" ht="14.25" customHeight="1">
      <c r="M2372" s="186">
        <v>2365</v>
      </c>
    </row>
    <row r="2373" s="193" customFormat="1" ht="14.25" customHeight="1">
      <c r="M2373" s="186">
        <v>2366</v>
      </c>
    </row>
    <row r="2374" s="193" customFormat="1" ht="14.25" customHeight="1">
      <c r="M2374" s="186">
        <v>2367</v>
      </c>
    </row>
    <row r="2375" s="193" customFormat="1" ht="14.25" customHeight="1">
      <c r="M2375" s="186">
        <v>2368</v>
      </c>
    </row>
    <row r="2376" s="193" customFormat="1" ht="14.25" customHeight="1">
      <c r="M2376" s="186">
        <v>2369</v>
      </c>
    </row>
    <row r="2377" s="193" customFormat="1" ht="14.25" customHeight="1">
      <c r="M2377" s="186">
        <v>2370</v>
      </c>
    </row>
    <row r="2378" s="193" customFormat="1" ht="14.25" customHeight="1">
      <c r="M2378" s="186">
        <v>2371</v>
      </c>
    </row>
    <row r="2379" s="193" customFormat="1" ht="14.25" customHeight="1">
      <c r="M2379" s="186">
        <v>2372</v>
      </c>
    </row>
    <row r="2380" s="193" customFormat="1" ht="14.25" customHeight="1">
      <c r="M2380" s="186">
        <v>2373</v>
      </c>
    </row>
    <row r="2381" s="193" customFormat="1" ht="14.25" customHeight="1">
      <c r="M2381" s="186">
        <v>2374</v>
      </c>
    </row>
    <row r="2382" s="193" customFormat="1" ht="14.25" customHeight="1">
      <c r="M2382" s="186">
        <v>2375</v>
      </c>
    </row>
    <row r="2383" s="193" customFormat="1" ht="14.25" customHeight="1">
      <c r="M2383" s="186">
        <v>2376</v>
      </c>
    </row>
    <row r="2384" s="193" customFormat="1" ht="14.25" customHeight="1">
      <c r="M2384" s="186">
        <v>2377</v>
      </c>
    </row>
    <row r="2385" s="193" customFormat="1" ht="14.25" customHeight="1">
      <c r="M2385" s="186">
        <v>2378</v>
      </c>
    </row>
    <row r="2386" s="193" customFormat="1" ht="14.25" customHeight="1">
      <c r="M2386" s="186">
        <v>2379</v>
      </c>
    </row>
    <row r="2387" s="193" customFormat="1" ht="14.25" customHeight="1">
      <c r="M2387" s="186">
        <v>2380</v>
      </c>
    </row>
    <row r="2388" s="193" customFormat="1" ht="14.25" customHeight="1">
      <c r="M2388" s="186">
        <v>2381</v>
      </c>
    </row>
    <row r="2389" s="193" customFormat="1" ht="14.25" customHeight="1">
      <c r="M2389" s="186">
        <v>2382</v>
      </c>
    </row>
    <row r="2390" s="193" customFormat="1" ht="14.25" customHeight="1">
      <c r="M2390" s="186">
        <v>2383</v>
      </c>
    </row>
    <row r="2391" s="193" customFormat="1" ht="14.25" customHeight="1">
      <c r="M2391" s="186">
        <v>2384</v>
      </c>
    </row>
    <row r="2392" s="193" customFormat="1" ht="14.25" customHeight="1">
      <c r="M2392" s="186">
        <v>2385</v>
      </c>
    </row>
    <row r="2393" s="193" customFormat="1" ht="14.25" customHeight="1">
      <c r="M2393" s="186">
        <v>2386</v>
      </c>
    </row>
    <row r="2394" s="193" customFormat="1" ht="14.25" customHeight="1">
      <c r="M2394" s="186">
        <v>2387</v>
      </c>
    </row>
    <row r="2395" s="193" customFormat="1" ht="14.25" customHeight="1">
      <c r="M2395" s="186">
        <v>2388</v>
      </c>
    </row>
    <row r="2396" s="193" customFormat="1" ht="14.25" customHeight="1">
      <c r="M2396" s="186">
        <v>2389</v>
      </c>
    </row>
    <row r="2397" s="193" customFormat="1" ht="14.25" customHeight="1">
      <c r="M2397" s="186">
        <v>2390</v>
      </c>
    </row>
    <row r="2398" s="193" customFormat="1" ht="14.25" customHeight="1">
      <c r="M2398" s="186">
        <v>2391</v>
      </c>
    </row>
    <row r="2399" s="193" customFormat="1" ht="14.25" customHeight="1">
      <c r="M2399" s="186">
        <v>2392</v>
      </c>
    </row>
    <row r="2400" s="193" customFormat="1" ht="14.25" customHeight="1">
      <c r="M2400" s="186">
        <v>2393</v>
      </c>
    </row>
    <row r="2401" s="193" customFormat="1" ht="14.25" customHeight="1">
      <c r="M2401" s="186">
        <v>2394</v>
      </c>
    </row>
    <row r="2402" s="193" customFormat="1" ht="14.25" customHeight="1">
      <c r="M2402" s="186">
        <v>2395</v>
      </c>
    </row>
    <row r="2403" s="193" customFormat="1" ht="14.25" customHeight="1">
      <c r="M2403" s="186">
        <v>2396</v>
      </c>
    </row>
    <row r="2404" s="193" customFormat="1" ht="14.25" customHeight="1">
      <c r="M2404" s="186">
        <v>2397</v>
      </c>
    </row>
    <row r="2405" s="193" customFormat="1" ht="14.25" customHeight="1">
      <c r="M2405" s="186">
        <v>2398</v>
      </c>
    </row>
    <row r="2406" s="193" customFormat="1" ht="14.25" customHeight="1">
      <c r="M2406" s="186">
        <v>2399</v>
      </c>
    </row>
    <row r="2407" s="193" customFormat="1" ht="14.25" customHeight="1">
      <c r="M2407" s="186">
        <v>2400</v>
      </c>
    </row>
    <row r="2408" s="193" customFormat="1" ht="14.25" customHeight="1">
      <c r="M2408" s="186">
        <v>2401</v>
      </c>
    </row>
    <row r="2409" s="193" customFormat="1" ht="14.25" customHeight="1">
      <c r="M2409" s="186">
        <v>2402</v>
      </c>
    </row>
    <row r="2410" s="193" customFormat="1" ht="14.25" customHeight="1">
      <c r="M2410" s="186">
        <v>2403</v>
      </c>
    </row>
    <row r="2411" s="193" customFormat="1" ht="14.25" customHeight="1">
      <c r="M2411" s="186">
        <v>2404</v>
      </c>
    </row>
    <row r="2412" s="193" customFormat="1" ht="14.25" customHeight="1">
      <c r="M2412" s="186">
        <v>2405</v>
      </c>
    </row>
    <row r="2413" s="193" customFormat="1" ht="14.25" customHeight="1">
      <c r="M2413" s="186">
        <v>2406</v>
      </c>
    </row>
    <row r="2414" s="193" customFormat="1" ht="14.25" customHeight="1">
      <c r="M2414" s="186">
        <v>2407</v>
      </c>
    </row>
    <row r="2415" s="193" customFormat="1" ht="14.25" customHeight="1">
      <c r="M2415" s="186">
        <v>2408</v>
      </c>
    </row>
    <row r="2416" s="193" customFormat="1" ht="14.25" customHeight="1">
      <c r="M2416" s="186">
        <v>2409</v>
      </c>
    </row>
    <row r="2417" s="193" customFormat="1" ht="14.25" customHeight="1">
      <c r="M2417" s="186">
        <v>2410</v>
      </c>
    </row>
    <row r="2418" s="193" customFormat="1" ht="14.25" customHeight="1">
      <c r="M2418" s="186">
        <v>2411</v>
      </c>
    </row>
    <row r="2419" s="193" customFormat="1" ht="14.25" customHeight="1">
      <c r="M2419" s="186">
        <v>2412</v>
      </c>
    </row>
    <row r="2420" s="193" customFormat="1" ht="14.25" customHeight="1">
      <c r="M2420" s="186">
        <v>2413</v>
      </c>
    </row>
    <row r="2421" s="193" customFormat="1" ht="14.25" customHeight="1">
      <c r="M2421" s="186">
        <v>2414</v>
      </c>
    </row>
    <row r="2422" s="193" customFormat="1" ht="14.25" customHeight="1">
      <c r="M2422" s="186">
        <v>2415</v>
      </c>
    </row>
    <row r="2423" s="193" customFormat="1" ht="14.25" customHeight="1">
      <c r="M2423" s="186">
        <v>2416</v>
      </c>
    </row>
    <row r="2424" s="193" customFormat="1" ht="14.25" customHeight="1">
      <c r="M2424" s="186">
        <v>2417</v>
      </c>
    </row>
    <row r="2425" s="193" customFormat="1" ht="14.25" customHeight="1">
      <c r="M2425" s="186">
        <v>2418</v>
      </c>
    </row>
    <row r="2426" s="193" customFormat="1" ht="14.25" customHeight="1">
      <c r="M2426" s="186">
        <v>2419</v>
      </c>
    </row>
    <row r="2427" s="193" customFormat="1" ht="14.25" customHeight="1">
      <c r="M2427" s="186">
        <v>2420</v>
      </c>
    </row>
    <row r="2428" s="193" customFormat="1" ht="14.25" customHeight="1">
      <c r="M2428" s="186">
        <v>2421</v>
      </c>
    </row>
    <row r="2429" s="193" customFormat="1" ht="14.25" customHeight="1">
      <c r="M2429" s="186">
        <v>2422</v>
      </c>
    </row>
    <row r="2430" s="193" customFormat="1" ht="14.25" customHeight="1">
      <c r="M2430" s="186">
        <v>2423</v>
      </c>
    </row>
    <row r="2431" s="193" customFormat="1" ht="14.25" customHeight="1">
      <c r="M2431" s="186">
        <v>2424</v>
      </c>
    </row>
    <row r="2432" s="193" customFormat="1" ht="14.25" customHeight="1">
      <c r="M2432" s="186">
        <v>2425</v>
      </c>
    </row>
    <row r="2433" s="193" customFormat="1" ht="14.25" customHeight="1">
      <c r="M2433" s="186">
        <v>2426</v>
      </c>
    </row>
    <row r="2434" s="193" customFormat="1" ht="14.25" customHeight="1">
      <c r="M2434" s="186">
        <v>2427</v>
      </c>
    </row>
    <row r="2435" s="193" customFormat="1" ht="14.25" customHeight="1">
      <c r="M2435" s="186">
        <v>2428</v>
      </c>
    </row>
    <row r="2436" s="193" customFormat="1" ht="14.25" customHeight="1">
      <c r="M2436" s="186">
        <v>2429</v>
      </c>
    </row>
    <row r="2437" s="193" customFormat="1" ht="14.25" customHeight="1">
      <c r="M2437" s="186">
        <v>2430</v>
      </c>
    </row>
    <row r="2438" s="193" customFormat="1" ht="14.25" customHeight="1">
      <c r="M2438" s="186">
        <v>2431</v>
      </c>
    </row>
    <row r="2439" s="193" customFormat="1" ht="14.25" customHeight="1">
      <c r="M2439" s="186">
        <v>2432</v>
      </c>
    </row>
    <row r="2440" s="193" customFormat="1" ht="14.25" customHeight="1">
      <c r="M2440" s="186">
        <v>2433</v>
      </c>
    </row>
    <row r="2441" s="193" customFormat="1" ht="14.25" customHeight="1">
      <c r="M2441" s="186">
        <v>2434</v>
      </c>
    </row>
    <row r="2442" s="193" customFormat="1" ht="14.25" customHeight="1">
      <c r="M2442" s="186">
        <v>2435</v>
      </c>
    </row>
    <row r="2443" s="193" customFormat="1" ht="14.25" customHeight="1">
      <c r="M2443" s="186">
        <v>2436</v>
      </c>
    </row>
    <row r="2444" s="193" customFormat="1" ht="14.25" customHeight="1">
      <c r="M2444" s="186">
        <v>2437</v>
      </c>
    </row>
    <row r="2445" s="193" customFormat="1" ht="14.25" customHeight="1">
      <c r="M2445" s="186">
        <v>2438</v>
      </c>
    </row>
    <row r="2446" s="193" customFormat="1" ht="14.25" customHeight="1">
      <c r="M2446" s="186">
        <v>2439</v>
      </c>
    </row>
    <row r="2447" s="193" customFormat="1" ht="14.25" customHeight="1">
      <c r="M2447" s="186">
        <v>2440</v>
      </c>
    </row>
    <row r="2448" s="193" customFormat="1" ht="14.25" customHeight="1">
      <c r="M2448" s="186">
        <v>2441</v>
      </c>
    </row>
    <row r="2449" s="193" customFormat="1" ht="14.25" customHeight="1">
      <c r="M2449" s="186">
        <v>2442</v>
      </c>
    </row>
    <row r="2450" s="193" customFormat="1" ht="14.25" customHeight="1">
      <c r="M2450" s="186">
        <v>2443</v>
      </c>
    </row>
    <row r="2451" s="193" customFormat="1" ht="14.25" customHeight="1">
      <c r="M2451" s="186">
        <v>2444</v>
      </c>
    </row>
    <row r="2452" s="193" customFormat="1" ht="14.25" customHeight="1">
      <c r="M2452" s="186">
        <v>2445</v>
      </c>
    </row>
    <row r="2453" s="193" customFormat="1" ht="14.25" customHeight="1">
      <c r="M2453" s="186">
        <v>2446</v>
      </c>
    </row>
    <row r="2454" s="193" customFormat="1" ht="14.25" customHeight="1">
      <c r="M2454" s="186">
        <v>2447</v>
      </c>
    </row>
    <row r="2455" s="193" customFormat="1" ht="14.25" customHeight="1">
      <c r="M2455" s="186">
        <v>2448</v>
      </c>
    </row>
    <row r="2456" s="193" customFormat="1" ht="14.25" customHeight="1">
      <c r="M2456" s="186">
        <v>2449</v>
      </c>
    </row>
    <row r="2457" s="193" customFormat="1" ht="14.25" customHeight="1">
      <c r="M2457" s="186">
        <v>2450</v>
      </c>
    </row>
    <row r="2458" s="193" customFormat="1" ht="14.25" customHeight="1">
      <c r="M2458" s="186">
        <v>2451</v>
      </c>
    </row>
    <row r="2459" s="193" customFormat="1" ht="14.25" customHeight="1">
      <c r="M2459" s="186">
        <v>2452</v>
      </c>
    </row>
    <row r="2460" s="193" customFormat="1" ht="14.25" customHeight="1">
      <c r="M2460" s="186">
        <v>2453</v>
      </c>
    </row>
    <row r="2461" s="193" customFormat="1" ht="14.25" customHeight="1">
      <c r="M2461" s="186">
        <v>2454</v>
      </c>
    </row>
    <row r="2462" s="193" customFormat="1" ht="14.25" customHeight="1">
      <c r="M2462" s="186">
        <v>2455</v>
      </c>
    </row>
    <row r="2463" s="193" customFormat="1" ht="14.25" customHeight="1">
      <c r="M2463" s="186">
        <v>2456</v>
      </c>
    </row>
    <row r="2464" s="193" customFormat="1" ht="14.25" customHeight="1">
      <c r="M2464" s="186">
        <v>2457</v>
      </c>
    </row>
    <row r="2465" s="193" customFormat="1" ht="14.25" customHeight="1">
      <c r="M2465" s="186">
        <v>2458</v>
      </c>
    </row>
    <row r="2466" s="193" customFormat="1" ht="14.25" customHeight="1">
      <c r="M2466" s="186">
        <v>2459</v>
      </c>
    </row>
    <row r="2467" s="193" customFormat="1" ht="14.25" customHeight="1">
      <c r="M2467" s="186">
        <v>2460</v>
      </c>
    </row>
    <row r="2468" s="193" customFormat="1" ht="14.25" customHeight="1">
      <c r="M2468" s="186">
        <v>2461</v>
      </c>
    </row>
    <row r="2469" s="193" customFormat="1" ht="14.25" customHeight="1">
      <c r="M2469" s="186">
        <v>2462</v>
      </c>
    </row>
    <row r="2470" s="193" customFormat="1" ht="14.25" customHeight="1">
      <c r="M2470" s="186">
        <v>2463</v>
      </c>
    </row>
    <row r="2471" s="193" customFormat="1" ht="14.25" customHeight="1">
      <c r="M2471" s="186">
        <v>2464</v>
      </c>
    </row>
    <row r="2472" s="193" customFormat="1" ht="14.25" customHeight="1">
      <c r="M2472" s="186">
        <v>2465</v>
      </c>
    </row>
    <row r="2473" s="193" customFormat="1" ht="14.25" customHeight="1">
      <c r="M2473" s="186">
        <v>2466</v>
      </c>
    </row>
    <row r="2474" s="193" customFormat="1" ht="14.25" customHeight="1">
      <c r="M2474" s="186">
        <v>2467</v>
      </c>
    </row>
    <row r="2475" s="193" customFormat="1" ht="14.25" customHeight="1">
      <c r="M2475" s="186">
        <v>2468</v>
      </c>
    </row>
    <row r="2476" s="193" customFormat="1" ht="14.25" customHeight="1">
      <c r="M2476" s="186">
        <v>2469</v>
      </c>
    </row>
    <row r="2477" s="193" customFormat="1" ht="14.25" customHeight="1">
      <c r="M2477" s="186">
        <v>2470</v>
      </c>
    </row>
    <row r="2478" s="193" customFormat="1" ht="14.25" customHeight="1">
      <c r="M2478" s="186">
        <v>2471</v>
      </c>
    </row>
    <row r="2479" s="193" customFormat="1" ht="14.25" customHeight="1">
      <c r="M2479" s="186">
        <v>2472</v>
      </c>
    </row>
    <row r="2480" s="193" customFormat="1" ht="14.25" customHeight="1">
      <c r="M2480" s="186">
        <v>2473</v>
      </c>
    </row>
    <row r="2481" s="193" customFormat="1" ht="14.25" customHeight="1">
      <c r="M2481" s="186">
        <v>2474</v>
      </c>
    </row>
    <row r="2482" s="193" customFormat="1" ht="14.25" customHeight="1">
      <c r="M2482" s="186">
        <v>2475</v>
      </c>
    </row>
    <row r="2483" s="193" customFormat="1" ht="14.25" customHeight="1">
      <c r="M2483" s="186">
        <v>2476</v>
      </c>
    </row>
    <row r="2484" s="193" customFormat="1" ht="14.25" customHeight="1">
      <c r="M2484" s="186">
        <v>2477</v>
      </c>
    </row>
    <row r="2485" s="193" customFormat="1" ht="14.25" customHeight="1">
      <c r="M2485" s="186">
        <v>2478</v>
      </c>
    </row>
    <row r="2486" s="193" customFormat="1" ht="14.25" customHeight="1">
      <c r="M2486" s="186">
        <v>2479</v>
      </c>
    </row>
    <row r="2487" s="193" customFormat="1" ht="14.25" customHeight="1">
      <c r="M2487" s="186">
        <v>2480</v>
      </c>
    </row>
    <row r="2488" s="193" customFormat="1" ht="14.25" customHeight="1">
      <c r="M2488" s="186">
        <v>2481</v>
      </c>
    </row>
    <row r="2489" s="193" customFormat="1" ht="14.25" customHeight="1">
      <c r="M2489" s="186">
        <v>2482</v>
      </c>
    </row>
    <row r="2490" s="193" customFormat="1" ht="14.25" customHeight="1">
      <c r="M2490" s="186">
        <v>2483</v>
      </c>
    </row>
    <row r="2491" s="193" customFormat="1" ht="14.25" customHeight="1">
      <c r="M2491" s="186">
        <v>2484</v>
      </c>
    </row>
    <row r="2492" s="193" customFormat="1" ht="14.25" customHeight="1">
      <c r="M2492" s="186">
        <v>2485</v>
      </c>
    </row>
    <row r="2493" s="193" customFormat="1" ht="14.25" customHeight="1">
      <c r="M2493" s="186">
        <v>2486</v>
      </c>
    </row>
    <row r="2494" s="193" customFormat="1" ht="14.25" customHeight="1">
      <c r="M2494" s="186">
        <v>2487</v>
      </c>
    </row>
    <row r="2495" s="193" customFormat="1" ht="14.25" customHeight="1">
      <c r="M2495" s="186">
        <v>2488</v>
      </c>
    </row>
    <row r="2496" s="193" customFormat="1" ht="14.25" customHeight="1">
      <c r="M2496" s="186">
        <v>2489</v>
      </c>
    </row>
    <row r="2497" s="193" customFormat="1" ht="14.25" customHeight="1">
      <c r="M2497" s="186">
        <v>2490</v>
      </c>
    </row>
    <row r="2498" s="193" customFormat="1" ht="14.25" customHeight="1">
      <c r="M2498" s="186">
        <v>2491</v>
      </c>
    </row>
    <row r="2499" s="193" customFormat="1" ht="14.25" customHeight="1">
      <c r="M2499" s="186">
        <v>2492</v>
      </c>
    </row>
    <row r="2500" s="193" customFormat="1" ht="14.25" customHeight="1">
      <c r="M2500" s="186">
        <v>2493</v>
      </c>
    </row>
    <row r="2501" s="193" customFormat="1" ht="14.25" customHeight="1">
      <c r="M2501" s="186">
        <v>2494</v>
      </c>
    </row>
    <row r="2502" s="193" customFormat="1" ht="14.25" customHeight="1">
      <c r="M2502" s="186">
        <v>2495</v>
      </c>
    </row>
    <row r="2503" s="193" customFormat="1" ht="14.25" customHeight="1">
      <c r="M2503" s="186">
        <v>2496</v>
      </c>
    </row>
    <row r="2504" s="193" customFormat="1" ht="14.25" customHeight="1">
      <c r="M2504" s="186">
        <v>2497</v>
      </c>
    </row>
    <row r="2505" s="193" customFormat="1" ht="14.25" customHeight="1">
      <c r="M2505" s="186">
        <v>2498</v>
      </c>
    </row>
    <row r="2506" s="193" customFormat="1" ht="14.25" customHeight="1">
      <c r="M2506" s="186">
        <v>2499</v>
      </c>
    </row>
    <row r="2507" s="193" customFormat="1" ht="14.25" customHeight="1">
      <c r="M2507" s="186">
        <v>2500</v>
      </c>
    </row>
    <row r="2508" s="193" customFormat="1" ht="14.25" customHeight="1">
      <c r="M2508" s="186">
        <v>2501</v>
      </c>
    </row>
    <row r="2509" s="193" customFormat="1" ht="14.25" customHeight="1">
      <c r="M2509" s="186">
        <v>2502</v>
      </c>
    </row>
    <row r="2510" s="193" customFormat="1" ht="14.25" customHeight="1">
      <c r="M2510" s="186">
        <v>2503</v>
      </c>
    </row>
    <row r="2511" s="193" customFormat="1" ht="14.25" customHeight="1">
      <c r="M2511" s="186">
        <v>2504</v>
      </c>
    </row>
    <row r="2512" s="193" customFormat="1" ht="14.25" customHeight="1">
      <c r="M2512" s="186">
        <v>2505</v>
      </c>
    </row>
    <row r="2513" s="193" customFormat="1" ht="14.25" customHeight="1">
      <c r="M2513" s="186">
        <v>2506</v>
      </c>
    </row>
    <row r="2514" s="193" customFormat="1" ht="14.25" customHeight="1">
      <c r="M2514" s="186">
        <v>2507</v>
      </c>
    </row>
    <row r="2515" s="193" customFormat="1" ht="14.25" customHeight="1">
      <c r="M2515" s="186">
        <v>2508</v>
      </c>
    </row>
    <row r="2516" s="193" customFormat="1" ht="14.25" customHeight="1">
      <c r="M2516" s="186">
        <v>2509</v>
      </c>
    </row>
    <row r="2517" s="193" customFormat="1" ht="14.25" customHeight="1">
      <c r="M2517" s="186">
        <v>2510</v>
      </c>
    </row>
    <row r="2518" s="193" customFormat="1" ht="14.25" customHeight="1">
      <c r="M2518" s="186">
        <v>2511</v>
      </c>
    </row>
    <row r="2519" s="193" customFormat="1" ht="14.25" customHeight="1">
      <c r="M2519" s="186">
        <v>2512</v>
      </c>
    </row>
    <row r="2520" s="193" customFormat="1" ht="14.25" customHeight="1">
      <c r="M2520" s="186">
        <v>2513</v>
      </c>
    </row>
    <row r="2521" s="193" customFormat="1" ht="14.25" customHeight="1">
      <c r="M2521" s="186">
        <v>2514</v>
      </c>
    </row>
    <row r="2522" s="193" customFormat="1" ht="14.25" customHeight="1">
      <c r="M2522" s="186">
        <v>2515</v>
      </c>
    </row>
    <row r="2523" s="193" customFormat="1" ht="14.25" customHeight="1">
      <c r="M2523" s="186">
        <v>2516</v>
      </c>
    </row>
    <row r="2524" s="193" customFormat="1" ht="14.25" customHeight="1">
      <c r="M2524" s="186">
        <v>2517</v>
      </c>
    </row>
    <row r="2525" s="193" customFormat="1" ht="14.25" customHeight="1">
      <c r="M2525" s="186">
        <v>2518</v>
      </c>
    </row>
    <row r="2526" s="193" customFormat="1" ht="14.25" customHeight="1">
      <c r="M2526" s="186">
        <v>2519</v>
      </c>
    </row>
    <row r="2527" s="193" customFormat="1" ht="14.25" customHeight="1">
      <c r="M2527" s="186">
        <v>2520</v>
      </c>
    </row>
    <row r="2528" s="193" customFormat="1" ht="14.25" customHeight="1">
      <c r="M2528" s="186">
        <v>2521</v>
      </c>
    </row>
    <row r="2529" s="193" customFormat="1" ht="14.25" customHeight="1">
      <c r="M2529" s="186">
        <v>2522</v>
      </c>
    </row>
    <row r="2530" s="193" customFormat="1" ht="14.25" customHeight="1">
      <c r="M2530" s="186">
        <v>2523</v>
      </c>
    </row>
    <row r="2531" s="193" customFormat="1" ht="14.25" customHeight="1">
      <c r="M2531" s="186">
        <v>2524</v>
      </c>
    </row>
    <row r="2532" s="193" customFormat="1" ht="14.25" customHeight="1">
      <c r="M2532" s="186">
        <v>2525</v>
      </c>
    </row>
    <row r="2533" s="193" customFormat="1" ht="14.25" customHeight="1">
      <c r="M2533" s="186">
        <v>2526</v>
      </c>
    </row>
    <row r="2534" s="193" customFormat="1" ht="14.25" customHeight="1">
      <c r="M2534" s="186">
        <v>2527</v>
      </c>
    </row>
    <row r="2535" s="193" customFormat="1" ht="14.25" customHeight="1">
      <c r="M2535" s="186">
        <v>2528</v>
      </c>
    </row>
    <row r="2536" s="193" customFormat="1" ht="14.25" customHeight="1">
      <c r="M2536" s="186">
        <v>2529</v>
      </c>
    </row>
    <row r="2537" s="193" customFormat="1" ht="14.25" customHeight="1">
      <c r="M2537" s="186">
        <v>2530</v>
      </c>
    </row>
    <row r="2538" s="193" customFormat="1" ht="14.25" customHeight="1">
      <c r="M2538" s="186">
        <v>2531</v>
      </c>
    </row>
    <row r="2539" s="193" customFormat="1" ht="14.25" customHeight="1">
      <c r="M2539" s="186">
        <v>2532</v>
      </c>
    </row>
    <row r="2540" s="193" customFormat="1" ht="14.25" customHeight="1">
      <c r="M2540" s="186">
        <v>2533</v>
      </c>
    </row>
    <row r="2541" s="193" customFormat="1" ht="14.25" customHeight="1">
      <c r="M2541" s="186">
        <v>2534</v>
      </c>
    </row>
    <row r="2542" s="193" customFormat="1" ht="14.25" customHeight="1">
      <c r="M2542" s="186">
        <v>2535</v>
      </c>
    </row>
    <row r="2543" s="193" customFormat="1" ht="14.25" customHeight="1">
      <c r="M2543" s="186">
        <v>2536</v>
      </c>
    </row>
    <row r="2544" s="193" customFormat="1" ht="14.25" customHeight="1">
      <c r="M2544" s="186">
        <v>2537</v>
      </c>
    </row>
    <row r="2545" s="193" customFormat="1" ht="14.25" customHeight="1">
      <c r="M2545" s="186">
        <v>2538</v>
      </c>
    </row>
    <row r="2546" s="193" customFormat="1" ht="14.25" customHeight="1">
      <c r="M2546" s="186">
        <v>2539</v>
      </c>
    </row>
    <row r="2547" s="193" customFormat="1" ht="14.25" customHeight="1">
      <c r="M2547" s="186">
        <v>2540</v>
      </c>
    </row>
    <row r="2548" s="193" customFormat="1" ht="14.25" customHeight="1">
      <c r="M2548" s="186">
        <v>2541</v>
      </c>
    </row>
    <row r="2549" s="193" customFormat="1" ht="14.25" customHeight="1">
      <c r="M2549" s="186">
        <v>2542</v>
      </c>
    </row>
    <row r="2550" s="193" customFormat="1" ht="14.25" customHeight="1">
      <c r="M2550" s="186">
        <v>2543</v>
      </c>
    </row>
    <row r="2551" s="193" customFormat="1" ht="14.25" customHeight="1">
      <c r="M2551" s="186">
        <v>2544</v>
      </c>
    </row>
    <row r="2552" s="193" customFormat="1" ht="14.25" customHeight="1">
      <c r="M2552" s="186">
        <v>2545</v>
      </c>
    </row>
    <row r="2553" s="193" customFormat="1" ht="14.25" customHeight="1">
      <c r="M2553" s="186">
        <v>2546</v>
      </c>
    </row>
    <row r="2554" s="193" customFormat="1" ht="14.25" customHeight="1">
      <c r="M2554" s="186">
        <v>2547</v>
      </c>
    </row>
    <row r="2555" s="193" customFormat="1" ht="14.25" customHeight="1">
      <c r="M2555" s="186">
        <v>2548</v>
      </c>
    </row>
    <row r="2556" s="193" customFormat="1" ht="14.25" customHeight="1">
      <c r="M2556" s="186">
        <v>2549</v>
      </c>
    </row>
    <row r="2557" s="193" customFormat="1" ht="14.25" customHeight="1">
      <c r="M2557" s="186">
        <v>2550</v>
      </c>
    </row>
    <row r="2558" s="193" customFormat="1" ht="14.25" customHeight="1">
      <c r="M2558" s="186">
        <v>2551</v>
      </c>
    </row>
    <row r="2559" s="193" customFormat="1" ht="14.25" customHeight="1">
      <c r="M2559" s="186">
        <v>2552</v>
      </c>
    </row>
    <row r="2560" s="193" customFormat="1" ht="14.25" customHeight="1">
      <c r="M2560" s="186">
        <v>2553</v>
      </c>
    </row>
    <row r="2561" s="193" customFormat="1" ht="14.25" customHeight="1">
      <c r="M2561" s="186">
        <v>2554</v>
      </c>
    </row>
    <row r="2562" s="193" customFormat="1" ht="14.25" customHeight="1">
      <c r="M2562" s="186">
        <v>2555</v>
      </c>
    </row>
    <row r="2563" s="193" customFormat="1" ht="14.25" customHeight="1">
      <c r="M2563" s="186">
        <v>2556</v>
      </c>
    </row>
    <row r="2564" s="193" customFormat="1" ht="14.25" customHeight="1">
      <c r="M2564" s="186">
        <v>2557</v>
      </c>
    </row>
    <row r="2565" s="193" customFormat="1" ht="14.25" customHeight="1">
      <c r="M2565" s="186">
        <v>2558</v>
      </c>
    </row>
    <row r="2566" s="193" customFormat="1" ht="14.25" customHeight="1">
      <c r="M2566" s="186">
        <v>2559</v>
      </c>
    </row>
    <row r="2567" s="193" customFormat="1" ht="14.25" customHeight="1">
      <c r="M2567" s="186">
        <v>2560</v>
      </c>
    </row>
    <row r="2568" s="193" customFormat="1" ht="14.25" customHeight="1">
      <c r="M2568" s="186">
        <v>2561</v>
      </c>
    </row>
    <row r="2569" s="193" customFormat="1" ht="14.25" customHeight="1">
      <c r="M2569" s="186">
        <v>2562</v>
      </c>
    </row>
    <row r="2570" s="193" customFormat="1" ht="14.25" customHeight="1">
      <c r="M2570" s="186">
        <v>2563</v>
      </c>
    </row>
    <row r="2571" s="193" customFormat="1" ht="14.25" customHeight="1">
      <c r="M2571" s="186">
        <v>2564</v>
      </c>
    </row>
    <row r="2572" s="193" customFormat="1" ht="14.25" customHeight="1">
      <c r="M2572" s="186">
        <v>2565</v>
      </c>
    </row>
    <row r="2573" s="193" customFormat="1" ht="14.25" customHeight="1">
      <c r="M2573" s="186">
        <v>2566</v>
      </c>
    </row>
    <row r="2574" s="193" customFormat="1" ht="14.25" customHeight="1">
      <c r="M2574" s="186">
        <v>2567</v>
      </c>
    </row>
    <row r="2575" s="193" customFormat="1" ht="14.25" customHeight="1">
      <c r="M2575" s="186">
        <v>2568</v>
      </c>
    </row>
    <row r="2576" s="193" customFormat="1" ht="14.25" customHeight="1">
      <c r="M2576" s="186">
        <v>2569</v>
      </c>
    </row>
    <row r="2577" s="193" customFormat="1" ht="14.25" customHeight="1">
      <c r="M2577" s="186">
        <v>2570</v>
      </c>
    </row>
    <row r="2578" s="193" customFormat="1" ht="14.25" customHeight="1">
      <c r="M2578" s="186">
        <v>2571</v>
      </c>
    </row>
    <row r="2579" s="193" customFormat="1" ht="14.25" customHeight="1">
      <c r="M2579" s="186">
        <v>2572</v>
      </c>
    </row>
    <row r="2580" s="193" customFormat="1" ht="14.25" customHeight="1">
      <c r="M2580" s="186">
        <v>2573</v>
      </c>
    </row>
    <row r="2581" s="193" customFormat="1" ht="14.25" customHeight="1">
      <c r="M2581" s="186">
        <v>2574</v>
      </c>
    </row>
    <row r="2582" s="193" customFormat="1" ht="14.25" customHeight="1">
      <c r="M2582" s="186">
        <v>2575</v>
      </c>
    </row>
    <row r="2583" s="193" customFormat="1" ht="14.25" customHeight="1">
      <c r="M2583" s="186">
        <v>2576</v>
      </c>
    </row>
    <row r="2584" s="193" customFormat="1" ht="14.25" customHeight="1">
      <c r="M2584" s="186">
        <v>2577</v>
      </c>
    </row>
    <row r="2585" s="193" customFormat="1" ht="14.25" customHeight="1">
      <c r="M2585" s="186">
        <v>2578</v>
      </c>
    </row>
    <row r="2586" s="193" customFormat="1" ht="14.25" customHeight="1">
      <c r="M2586" s="186">
        <v>2579</v>
      </c>
    </row>
    <row r="2587" s="193" customFormat="1" ht="14.25" customHeight="1">
      <c r="M2587" s="186">
        <v>2580</v>
      </c>
    </row>
    <row r="2588" s="193" customFormat="1" ht="14.25" customHeight="1">
      <c r="M2588" s="186">
        <v>2581</v>
      </c>
    </row>
    <row r="2589" s="193" customFormat="1" ht="14.25" customHeight="1">
      <c r="M2589" s="186">
        <v>2582</v>
      </c>
    </row>
    <row r="2590" s="193" customFormat="1" ht="14.25" customHeight="1">
      <c r="M2590" s="186">
        <v>2583</v>
      </c>
    </row>
    <row r="2591" s="193" customFormat="1" ht="14.25" customHeight="1">
      <c r="M2591" s="186">
        <v>2584</v>
      </c>
    </row>
    <row r="2592" s="193" customFormat="1" ht="14.25" customHeight="1">
      <c r="M2592" s="186">
        <v>2585</v>
      </c>
    </row>
    <row r="2593" s="193" customFormat="1" ht="14.25" customHeight="1">
      <c r="M2593" s="186">
        <v>2586</v>
      </c>
    </row>
    <row r="2594" s="193" customFormat="1" ht="14.25" customHeight="1">
      <c r="M2594" s="186">
        <v>2587</v>
      </c>
    </row>
    <row r="2595" s="193" customFormat="1" ht="14.25" customHeight="1">
      <c r="M2595" s="186">
        <v>2588</v>
      </c>
    </row>
    <row r="2596" s="193" customFormat="1" ht="14.25" customHeight="1">
      <c r="M2596" s="186">
        <v>2589</v>
      </c>
    </row>
    <row r="2597" s="193" customFormat="1" ht="14.25" customHeight="1">
      <c r="M2597" s="186">
        <v>2590</v>
      </c>
    </row>
    <row r="2598" s="193" customFormat="1" ht="14.25" customHeight="1">
      <c r="M2598" s="186">
        <v>2591</v>
      </c>
    </row>
    <row r="2599" s="193" customFormat="1" ht="14.25" customHeight="1">
      <c r="M2599" s="186">
        <v>2592</v>
      </c>
    </row>
    <row r="2600" s="193" customFormat="1" ht="14.25" customHeight="1">
      <c r="M2600" s="186">
        <v>2593</v>
      </c>
    </row>
    <row r="2601" s="193" customFormat="1" ht="14.25" customHeight="1">
      <c r="M2601" s="186">
        <v>2594</v>
      </c>
    </row>
    <row r="2602" s="193" customFormat="1" ht="14.25" customHeight="1">
      <c r="M2602" s="186">
        <v>2595</v>
      </c>
    </row>
    <row r="2603" s="193" customFormat="1" ht="14.25" customHeight="1">
      <c r="M2603" s="186">
        <v>2596</v>
      </c>
    </row>
    <row r="2604" s="193" customFormat="1" ht="14.25" customHeight="1">
      <c r="M2604" s="186">
        <v>2597</v>
      </c>
    </row>
    <row r="2605" s="193" customFormat="1" ht="14.25" customHeight="1">
      <c r="M2605" s="186">
        <v>2598</v>
      </c>
    </row>
    <row r="2606" s="193" customFormat="1" ht="14.25" customHeight="1">
      <c r="M2606" s="186">
        <v>2599</v>
      </c>
    </row>
    <row r="2607" s="193" customFormat="1" ht="14.25" customHeight="1">
      <c r="M2607" s="186">
        <v>2600</v>
      </c>
    </row>
    <row r="2608" s="193" customFormat="1" ht="14.25" customHeight="1">
      <c r="M2608" s="186">
        <v>2601</v>
      </c>
    </row>
    <row r="2609" s="193" customFormat="1" ht="14.25" customHeight="1">
      <c r="M2609" s="186">
        <v>2602</v>
      </c>
    </row>
    <row r="2610" s="193" customFormat="1" ht="14.25" customHeight="1">
      <c r="M2610" s="186">
        <v>2603</v>
      </c>
    </row>
    <row r="2611" s="193" customFormat="1" ht="14.25" customHeight="1">
      <c r="M2611" s="186">
        <v>2604</v>
      </c>
    </row>
    <row r="2612" s="193" customFormat="1" ht="14.25" customHeight="1">
      <c r="M2612" s="186">
        <v>2605</v>
      </c>
    </row>
    <row r="2613" s="193" customFormat="1" ht="14.25" customHeight="1">
      <c r="M2613" s="186">
        <v>2606</v>
      </c>
    </row>
    <row r="2614" s="193" customFormat="1" ht="14.25" customHeight="1">
      <c r="M2614" s="186">
        <v>2607</v>
      </c>
    </row>
    <row r="2615" s="193" customFormat="1" ht="14.25" customHeight="1">
      <c r="M2615" s="186">
        <v>2608</v>
      </c>
    </row>
    <row r="2616" s="193" customFormat="1" ht="14.25" customHeight="1">
      <c r="M2616" s="186">
        <v>2609</v>
      </c>
    </row>
    <row r="2617" s="193" customFormat="1" ht="14.25" customHeight="1">
      <c r="M2617" s="186">
        <v>2610</v>
      </c>
    </row>
    <row r="2618" s="193" customFormat="1" ht="14.25" customHeight="1">
      <c r="M2618" s="186">
        <v>2611</v>
      </c>
    </row>
    <row r="2619" s="193" customFormat="1" ht="14.25" customHeight="1">
      <c r="M2619" s="186">
        <v>2612</v>
      </c>
    </row>
    <row r="2620" s="193" customFormat="1" ht="14.25" customHeight="1">
      <c r="M2620" s="186">
        <v>2613</v>
      </c>
    </row>
    <row r="2621" s="193" customFormat="1" ht="14.25" customHeight="1">
      <c r="M2621" s="186">
        <v>2614</v>
      </c>
    </row>
    <row r="2622" s="193" customFormat="1" ht="14.25" customHeight="1">
      <c r="M2622" s="186">
        <v>2615</v>
      </c>
    </row>
    <row r="2623" s="193" customFormat="1" ht="14.25" customHeight="1">
      <c r="M2623" s="186">
        <v>2616</v>
      </c>
    </row>
    <row r="2624" s="193" customFormat="1" ht="14.25" customHeight="1">
      <c r="M2624" s="186">
        <v>2617</v>
      </c>
    </row>
    <row r="2625" s="193" customFormat="1" ht="14.25" customHeight="1">
      <c r="M2625" s="186">
        <v>2618</v>
      </c>
    </row>
    <row r="2626" s="193" customFormat="1" ht="14.25" customHeight="1">
      <c r="M2626" s="186">
        <v>2619</v>
      </c>
    </row>
    <row r="2627" s="193" customFormat="1" ht="14.25" customHeight="1">
      <c r="M2627" s="186">
        <v>2620</v>
      </c>
    </row>
    <row r="2628" s="193" customFormat="1" ht="14.25" customHeight="1">
      <c r="M2628" s="186">
        <v>2621</v>
      </c>
    </row>
    <row r="2629" s="193" customFormat="1" ht="14.25" customHeight="1">
      <c r="M2629" s="186">
        <v>2622</v>
      </c>
    </row>
    <row r="2630" s="193" customFormat="1" ht="14.25" customHeight="1">
      <c r="M2630" s="186">
        <v>2623</v>
      </c>
    </row>
    <row r="2631" s="193" customFormat="1" ht="14.25" customHeight="1">
      <c r="M2631" s="186">
        <v>2624</v>
      </c>
    </row>
    <row r="2632" s="193" customFormat="1" ht="14.25" customHeight="1">
      <c r="M2632" s="186">
        <v>2625</v>
      </c>
    </row>
    <row r="2633" s="193" customFormat="1" ht="14.25" customHeight="1">
      <c r="M2633" s="186">
        <v>2626</v>
      </c>
    </row>
    <row r="2634" s="193" customFormat="1" ht="14.25" customHeight="1">
      <c r="M2634" s="186">
        <v>2627</v>
      </c>
    </row>
    <row r="2635" s="193" customFormat="1" ht="14.25" customHeight="1">
      <c r="M2635" s="186">
        <v>2628</v>
      </c>
    </row>
    <row r="2636" s="193" customFormat="1" ht="14.25" customHeight="1">
      <c r="M2636" s="186">
        <v>2629</v>
      </c>
    </row>
    <row r="2637" s="193" customFormat="1" ht="14.25" customHeight="1">
      <c r="M2637" s="186">
        <v>2630</v>
      </c>
    </row>
    <row r="2638" s="193" customFormat="1" ht="14.25" customHeight="1">
      <c r="M2638" s="186">
        <v>2631</v>
      </c>
    </row>
    <row r="2639" s="193" customFormat="1" ht="14.25" customHeight="1">
      <c r="M2639" s="186">
        <v>2632</v>
      </c>
    </row>
    <row r="2640" s="193" customFormat="1" ht="14.25" customHeight="1">
      <c r="M2640" s="186">
        <v>2633</v>
      </c>
    </row>
    <row r="2641" s="193" customFormat="1" ht="14.25" customHeight="1">
      <c r="M2641" s="186">
        <v>2634</v>
      </c>
    </row>
    <row r="2642" s="193" customFormat="1" ht="14.25" customHeight="1">
      <c r="M2642" s="186">
        <v>2635</v>
      </c>
    </row>
    <row r="2643" s="193" customFormat="1" ht="14.25" customHeight="1">
      <c r="M2643" s="186">
        <v>2636</v>
      </c>
    </row>
    <row r="2644" s="193" customFormat="1" ht="14.25" customHeight="1">
      <c r="M2644" s="186">
        <v>2637</v>
      </c>
    </row>
    <row r="2645" s="193" customFormat="1" ht="14.25" customHeight="1">
      <c r="M2645" s="186">
        <v>2638</v>
      </c>
    </row>
    <row r="2646" s="193" customFormat="1" ht="14.25" customHeight="1">
      <c r="M2646" s="186">
        <v>2639</v>
      </c>
    </row>
    <row r="2647" s="193" customFormat="1" ht="14.25" customHeight="1">
      <c r="M2647" s="186">
        <v>2640</v>
      </c>
    </row>
    <row r="2648" s="193" customFormat="1" ht="14.25" customHeight="1">
      <c r="M2648" s="186">
        <v>2641</v>
      </c>
    </row>
    <row r="2649" s="193" customFormat="1" ht="14.25" customHeight="1">
      <c r="M2649" s="186">
        <v>2642</v>
      </c>
    </row>
    <row r="2650" s="193" customFormat="1" ht="14.25" customHeight="1">
      <c r="M2650" s="186">
        <v>2643</v>
      </c>
    </row>
    <row r="2651" s="193" customFormat="1" ht="14.25" customHeight="1">
      <c r="M2651" s="186">
        <v>2644</v>
      </c>
    </row>
    <row r="2652" s="193" customFormat="1" ht="14.25" customHeight="1">
      <c r="M2652" s="186">
        <v>2645</v>
      </c>
    </row>
    <row r="2653" s="193" customFormat="1" ht="14.25" customHeight="1">
      <c r="M2653" s="186">
        <v>2646</v>
      </c>
    </row>
    <row r="2654" s="193" customFormat="1" ht="14.25" customHeight="1">
      <c r="M2654" s="186">
        <v>2647</v>
      </c>
    </row>
    <row r="2655" s="193" customFormat="1" ht="14.25" customHeight="1">
      <c r="M2655" s="186">
        <v>2648</v>
      </c>
    </row>
    <row r="2656" s="193" customFormat="1" ht="14.25" customHeight="1">
      <c r="M2656" s="186">
        <v>2649</v>
      </c>
    </row>
    <row r="2657" s="193" customFormat="1" ht="14.25" customHeight="1">
      <c r="M2657" s="186">
        <v>2650</v>
      </c>
    </row>
    <row r="2658" s="193" customFormat="1" ht="14.25" customHeight="1">
      <c r="M2658" s="186">
        <v>2651</v>
      </c>
    </row>
    <row r="2659" s="193" customFormat="1" ht="14.25" customHeight="1">
      <c r="M2659" s="186">
        <v>2652</v>
      </c>
    </row>
    <row r="2660" s="193" customFormat="1" ht="14.25" customHeight="1">
      <c r="M2660" s="186">
        <v>2653</v>
      </c>
    </row>
    <row r="2661" s="193" customFormat="1" ht="14.25" customHeight="1">
      <c r="M2661" s="186">
        <v>2654</v>
      </c>
    </row>
    <row r="2662" s="193" customFormat="1" ht="14.25" customHeight="1">
      <c r="M2662" s="186">
        <v>2655</v>
      </c>
    </row>
    <row r="2663" s="193" customFormat="1" ht="14.25" customHeight="1">
      <c r="M2663" s="186">
        <v>2656</v>
      </c>
    </row>
    <row r="2664" s="193" customFormat="1" ht="14.25" customHeight="1">
      <c r="M2664" s="186">
        <v>2657</v>
      </c>
    </row>
    <row r="2665" s="193" customFormat="1" ht="14.25" customHeight="1">
      <c r="M2665" s="186">
        <v>2658</v>
      </c>
    </row>
    <row r="2666" s="193" customFormat="1" ht="14.25" customHeight="1">
      <c r="M2666" s="186">
        <v>2659</v>
      </c>
    </row>
    <row r="2667" s="193" customFormat="1" ht="14.25" customHeight="1">
      <c r="M2667" s="186">
        <v>2660</v>
      </c>
    </row>
    <row r="2668" s="193" customFormat="1" ht="14.25" customHeight="1">
      <c r="M2668" s="186">
        <v>2661</v>
      </c>
    </row>
    <row r="2669" s="193" customFormat="1" ht="14.25" customHeight="1">
      <c r="M2669" s="186">
        <v>2662</v>
      </c>
    </row>
    <row r="2670" s="193" customFormat="1" ht="14.25" customHeight="1">
      <c r="M2670" s="186">
        <v>2663</v>
      </c>
    </row>
    <row r="2671" s="193" customFormat="1" ht="14.25" customHeight="1">
      <c r="M2671" s="186">
        <v>2664</v>
      </c>
    </row>
    <row r="2672" s="193" customFormat="1" ht="14.25" customHeight="1">
      <c r="M2672" s="186">
        <v>2665</v>
      </c>
    </row>
    <row r="2673" s="193" customFormat="1" ht="14.25" customHeight="1">
      <c r="M2673" s="186">
        <v>2666</v>
      </c>
    </row>
    <row r="2674" s="193" customFormat="1" ht="14.25" customHeight="1">
      <c r="M2674" s="186">
        <v>2667</v>
      </c>
    </row>
    <row r="2675" s="193" customFormat="1" ht="14.25" customHeight="1">
      <c r="M2675" s="186">
        <v>2668</v>
      </c>
    </row>
    <row r="2676" s="193" customFormat="1" ht="14.25" customHeight="1">
      <c r="M2676" s="186">
        <v>2669</v>
      </c>
    </row>
    <row r="2677" s="193" customFormat="1" ht="14.25" customHeight="1">
      <c r="M2677" s="186">
        <v>2670</v>
      </c>
    </row>
    <row r="2678" s="193" customFormat="1" ht="14.25" customHeight="1">
      <c r="M2678" s="186">
        <v>2671</v>
      </c>
    </row>
    <row r="2679" s="193" customFormat="1" ht="14.25" customHeight="1">
      <c r="M2679" s="186">
        <v>2672</v>
      </c>
    </row>
    <row r="2680" s="193" customFormat="1" ht="14.25" customHeight="1">
      <c r="M2680" s="186">
        <v>2673</v>
      </c>
    </row>
    <row r="2681" s="193" customFormat="1" ht="14.25" customHeight="1">
      <c r="M2681" s="186">
        <v>2674</v>
      </c>
    </row>
    <row r="2682" s="193" customFormat="1" ht="14.25" customHeight="1">
      <c r="M2682" s="186">
        <v>2675</v>
      </c>
    </row>
    <row r="2683" s="193" customFormat="1" ht="14.25" customHeight="1">
      <c r="M2683" s="186">
        <v>2676</v>
      </c>
    </row>
    <row r="2684" s="193" customFormat="1" ht="14.25" customHeight="1">
      <c r="M2684" s="186">
        <v>2677</v>
      </c>
    </row>
    <row r="2685" s="193" customFormat="1" ht="14.25" customHeight="1">
      <c r="M2685" s="186">
        <v>2678</v>
      </c>
    </row>
    <row r="2686" s="193" customFormat="1" ht="14.25" customHeight="1">
      <c r="M2686" s="186">
        <v>2679</v>
      </c>
    </row>
    <row r="2687" s="193" customFormat="1" ht="14.25" customHeight="1">
      <c r="M2687" s="186">
        <v>2680</v>
      </c>
    </row>
    <row r="2688" s="193" customFormat="1" ht="14.25" customHeight="1">
      <c r="M2688" s="186">
        <v>2681</v>
      </c>
    </row>
    <row r="2689" s="193" customFormat="1" ht="14.25" customHeight="1">
      <c r="M2689" s="186">
        <v>2682</v>
      </c>
    </row>
    <row r="2690" s="193" customFormat="1" ht="14.25" customHeight="1">
      <c r="M2690" s="186">
        <v>2683</v>
      </c>
    </row>
    <row r="2691" s="193" customFormat="1" ht="14.25" customHeight="1">
      <c r="M2691" s="186">
        <v>2684</v>
      </c>
    </row>
    <row r="2692" s="193" customFormat="1" ht="14.25" customHeight="1">
      <c r="M2692" s="186">
        <v>2685</v>
      </c>
    </row>
    <row r="2693" s="193" customFormat="1" ht="14.25" customHeight="1">
      <c r="M2693" s="186">
        <v>2686</v>
      </c>
    </row>
    <row r="2694" s="193" customFormat="1" ht="14.25" customHeight="1">
      <c r="M2694" s="186">
        <v>2687</v>
      </c>
    </row>
    <row r="2695" s="193" customFormat="1" ht="14.25" customHeight="1">
      <c r="M2695" s="186">
        <v>2688</v>
      </c>
    </row>
    <row r="2696" s="193" customFormat="1" ht="14.25" customHeight="1">
      <c r="M2696" s="186">
        <v>2689</v>
      </c>
    </row>
    <row r="2697" s="193" customFormat="1" ht="14.25" customHeight="1">
      <c r="M2697" s="186">
        <v>2690</v>
      </c>
    </row>
    <row r="2698" s="193" customFormat="1" ht="14.25" customHeight="1">
      <c r="M2698" s="186">
        <v>2691</v>
      </c>
    </row>
    <row r="2699" s="193" customFormat="1" ht="14.25" customHeight="1">
      <c r="M2699" s="186">
        <v>2692</v>
      </c>
    </row>
    <row r="2700" s="193" customFormat="1" ht="14.25" customHeight="1">
      <c r="M2700" s="186">
        <v>2693</v>
      </c>
    </row>
    <row r="2701" s="193" customFormat="1" ht="14.25" customHeight="1">
      <c r="M2701" s="186">
        <v>2694</v>
      </c>
    </row>
    <row r="2702" s="193" customFormat="1" ht="14.25" customHeight="1">
      <c r="M2702" s="186">
        <v>2695</v>
      </c>
    </row>
    <row r="2703" s="193" customFormat="1" ht="14.25" customHeight="1">
      <c r="M2703" s="186">
        <v>2696</v>
      </c>
    </row>
    <row r="2704" s="193" customFormat="1" ht="14.25" customHeight="1">
      <c r="M2704" s="186">
        <v>2697</v>
      </c>
    </row>
    <row r="2705" s="193" customFormat="1" ht="14.25" customHeight="1">
      <c r="M2705" s="186">
        <v>2698</v>
      </c>
    </row>
    <row r="2706" s="193" customFormat="1" ht="14.25" customHeight="1">
      <c r="M2706" s="186">
        <v>2699</v>
      </c>
    </row>
    <row r="2707" s="193" customFormat="1" ht="14.25" customHeight="1">
      <c r="M2707" s="186">
        <v>2700</v>
      </c>
    </row>
    <row r="2708" s="193" customFormat="1" ht="14.25" customHeight="1">
      <c r="M2708" s="186">
        <v>2701</v>
      </c>
    </row>
    <row r="2709" s="193" customFormat="1" ht="14.25" customHeight="1">
      <c r="M2709" s="186">
        <v>2702</v>
      </c>
    </row>
    <row r="2710" s="193" customFormat="1" ht="14.25" customHeight="1">
      <c r="M2710" s="186">
        <v>2703</v>
      </c>
    </row>
    <row r="2711" s="193" customFormat="1" ht="14.25" customHeight="1">
      <c r="M2711" s="186">
        <v>2704</v>
      </c>
    </row>
    <row r="2712" s="193" customFormat="1" ht="14.25" customHeight="1">
      <c r="M2712" s="186">
        <v>2705</v>
      </c>
    </row>
    <row r="2713" s="193" customFormat="1" ht="14.25" customHeight="1">
      <c r="M2713" s="186">
        <v>2706</v>
      </c>
    </row>
    <row r="2714" s="193" customFormat="1" ht="14.25" customHeight="1">
      <c r="M2714" s="186">
        <v>2707</v>
      </c>
    </row>
    <row r="2715" s="193" customFormat="1" ht="14.25" customHeight="1">
      <c r="M2715" s="186">
        <v>2708</v>
      </c>
    </row>
    <row r="2716" s="193" customFormat="1" ht="14.25" customHeight="1">
      <c r="M2716" s="186">
        <v>2709</v>
      </c>
    </row>
    <row r="2717" s="193" customFormat="1" ht="14.25" customHeight="1">
      <c r="M2717" s="186">
        <v>2710</v>
      </c>
    </row>
    <row r="2718" s="193" customFormat="1" ht="14.25" customHeight="1">
      <c r="M2718" s="186">
        <v>2711</v>
      </c>
    </row>
    <row r="2719" s="193" customFormat="1" ht="14.25" customHeight="1">
      <c r="M2719" s="186">
        <v>2712</v>
      </c>
    </row>
    <row r="2720" s="193" customFormat="1" ht="14.25" customHeight="1">
      <c r="M2720" s="186">
        <v>2713</v>
      </c>
    </row>
    <row r="2721" s="193" customFormat="1" ht="14.25" customHeight="1">
      <c r="M2721" s="186">
        <v>2714</v>
      </c>
    </row>
    <row r="2722" s="193" customFormat="1" ht="14.25" customHeight="1">
      <c r="M2722" s="186">
        <v>2715</v>
      </c>
    </row>
    <row r="2723" s="193" customFormat="1" ht="14.25" customHeight="1">
      <c r="M2723" s="186">
        <v>2716</v>
      </c>
    </row>
    <row r="2724" s="193" customFormat="1" ht="14.25" customHeight="1">
      <c r="M2724" s="186">
        <v>2717</v>
      </c>
    </row>
    <row r="2725" s="193" customFormat="1" ht="14.25" customHeight="1">
      <c r="M2725" s="186">
        <v>2718</v>
      </c>
    </row>
    <row r="2726" s="193" customFormat="1" ht="14.25" customHeight="1">
      <c r="M2726" s="186">
        <v>2719</v>
      </c>
    </row>
    <row r="2727" s="193" customFormat="1" ht="14.25" customHeight="1">
      <c r="M2727" s="186">
        <v>2720</v>
      </c>
    </row>
    <row r="2728" s="193" customFormat="1" ht="14.25" customHeight="1">
      <c r="M2728" s="186">
        <v>2721</v>
      </c>
    </row>
    <row r="2729" s="193" customFormat="1" ht="14.25" customHeight="1">
      <c r="M2729" s="186">
        <v>2722</v>
      </c>
    </row>
    <row r="2730" s="193" customFormat="1" ht="14.25" customHeight="1">
      <c r="M2730" s="186">
        <v>2723</v>
      </c>
    </row>
    <row r="2731" s="193" customFormat="1" ht="14.25" customHeight="1">
      <c r="M2731" s="186">
        <v>2724</v>
      </c>
    </row>
    <row r="2732" s="193" customFormat="1" ht="14.25" customHeight="1">
      <c r="M2732" s="186">
        <v>2725</v>
      </c>
    </row>
    <row r="2733" s="193" customFormat="1" ht="14.25" customHeight="1">
      <c r="M2733" s="186">
        <v>2726</v>
      </c>
    </row>
    <row r="2734" s="193" customFormat="1" ht="14.25" customHeight="1">
      <c r="M2734" s="186">
        <v>2727</v>
      </c>
    </row>
    <row r="2735" s="193" customFormat="1" ht="14.25" customHeight="1">
      <c r="M2735" s="186">
        <v>2728</v>
      </c>
    </row>
    <row r="2736" s="193" customFormat="1" ht="14.25" customHeight="1">
      <c r="M2736" s="186">
        <v>2729</v>
      </c>
    </row>
    <row r="2737" s="193" customFormat="1" ht="14.25" customHeight="1">
      <c r="M2737" s="186">
        <v>2730</v>
      </c>
    </row>
    <row r="2738" s="193" customFormat="1" ht="14.25" customHeight="1">
      <c r="M2738" s="186">
        <v>2731</v>
      </c>
    </row>
    <row r="2739" s="193" customFormat="1" ht="14.25" customHeight="1">
      <c r="M2739" s="186">
        <v>2732</v>
      </c>
    </row>
    <row r="2740" s="193" customFormat="1" ht="14.25" customHeight="1">
      <c r="M2740" s="186">
        <v>2733</v>
      </c>
    </row>
    <row r="2741" s="193" customFormat="1" ht="14.25" customHeight="1">
      <c r="M2741" s="186">
        <v>2734</v>
      </c>
    </row>
    <row r="2742" s="193" customFormat="1" ht="14.25" customHeight="1">
      <c r="M2742" s="186">
        <v>2735</v>
      </c>
    </row>
    <row r="2743" s="193" customFormat="1" ht="14.25" customHeight="1">
      <c r="M2743" s="186">
        <v>2736</v>
      </c>
    </row>
    <row r="2744" s="193" customFormat="1" ht="14.25" customHeight="1">
      <c r="M2744" s="186">
        <v>2737</v>
      </c>
    </row>
    <row r="2745" s="193" customFormat="1" ht="14.25" customHeight="1">
      <c r="M2745" s="186">
        <v>2738</v>
      </c>
    </row>
    <row r="2746" s="193" customFormat="1" ht="14.25" customHeight="1">
      <c r="M2746" s="186">
        <v>2739</v>
      </c>
    </row>
    <row r="2747" s="193" customFormat="1" ht="14.25" customHeight="1">
      <c r="M2747" s="186">
        <v>2740</v>
      </c>
    </row>
    <row r="2748" s="193" customFormat="1" ht="14.25" customHeight="1">
      <c r="M2748" s="186">
        <v>2741</v>
      </c>
    </row>
    <row r="2749" s="193" customFormat="1" ht="14.25" customHeight="1">
      <c r="M2749" s="186">
        <v>2742</v>
      </c>
    </row>
    <row r="2750" s="193" customFormat="1" ht="14.25" customHeight="1">
      <c r="M2750" s="186">
        <v>2743</v>
      </c>
    </row>
    <row r="2751" s="193" customFormat="1" ht="14.25" customHeight="1">
      <c r="M2751" s="186">
        <v>2744</v>
      </c>
    </row>
    <row r="2752" s="193" customFormat="1" ht="14.25" customHeight="1">
      <c r="M2752" s="186">
        <v>2745</v>
      </c>
    </row>
    <row r="2753" s="193" customFormat="1" ht="14.25" customHeight="1">
      <c r="M2753" s="186">
        <v>2746</v>
      </c>
    </row>
    <row r="2754" s="193" customFormat="1" ht="14.25" customHeight="1">
      <c r="M2754" s="186">
        <v>2747</v>
      </c>
    </row>
    <row r="2755" s="193" customFormat="1" ht="14.25" customHeight="1">
      <c r="M2755" s="186">
        <v>2748</v>
      </c>
    </row>
    <row r="2756" s="193" customFormat="1" ht="14.25" customHeight="1">
      <c r="M2756" s="186">
        <v>2749</v>
      </c>
    </row>
    <row r="2757" s="193" customFormat="1" ht="14.25" customHeight="1">
      <c r="M2757" s="186">
        <v>2750</v>
      </c>
    </row>
    <row r="2758" s="193" customFormat="1" ht="14.25" customHeight="1">
      <c r="M2758" s="186">
        <v>2751</v>
      </c>
    </row>
    <row r="2759" s="193" customFormat="1" ht="14.25" customHeight="1">
      <c r="M2759" s="186">
        <v>2752</v>
      </c>
    </row>
    <row r="2760" s="193" customFormat="1" ht="14.25" customHeight="1">
      <c r="M2760" s="186">
        <v>2753</v>
      </c>
    </row>
    <row r="2761" s="193" customFormat="1" ht="14.25" customHeight="1">
      <c r="M2761" s="186">
        <v>2754</v>
      </c>
    </row>
    <row r="2762" s="193" customFormat="1" ht="14.25" customHeight="1">
      <c r="M2762" s="186">
        <v>2755</v>
      </c>
    </row>
    <row r="2763" s="193" customFormat="1" ht="14.25" customHeight="1">
      <c r="M2763" s="186">
        <v>2756</v>
      </c>
    </row>
    <row r="2764" s="193" customFormat="1" ht="14.25" customHeight="1">
      <c r="M2764" s="186">
        <v>2757</v>
      </c>
    </row>
    <row r="2765" s="193" customFormat="1" ht="14.25" customHeight="1">
      <c r="M2765" s="186">
        <v>2758</v>
      </c>
    </row>
    <row r="2766" s="193" customFormat="1" ht="14.25" customHeight="1">
      <c r="M2766" s="186">
        <v>2759</v>
      </c>
    </row>
    <row r="2767" s="193" customFormat="1" ht="14.25" customHeight="1">
      <c r="M2767" s="186">
        <v>2760</v>
      </c>
    </row>
    <row r="2768" s="193" customFormat="1" ht="14.25" customHeight="1">
      <c r="M2768" s="186">
        <v>2761</v>
      </c>
    </row>
    <row r="2769" s="193" customFormat="1" ht="14.25" customHeight="1">
      <c r="M2769" s="186">
        <v>2762</v>
      </c>
    </row>
    <row r="2770" s="193" customFormat="1" ht="14.25" customHeight="1">
      <c r="M2770" s="186">
        <v>2763</v>
      </c>
    </row>
    <row r="2771" s="193" customFormat="1" ht="14.25" customHeight="1">
      <c r="M2771" s="186">
        <v>2764</v>
      </c>
    </row>
    <row r="2772" s="193" customFormat="1" ht="14.25" customHeight="1">
      <c r="M2772" s="186">
        <v>2765</v>
      </c>
    </row>
    <row r="2773" s="193" customFormat="1" ht="14.25" customHeight="1">
      <c r="M2773" s="186">
        <v>2766</v>
      </c>
    </row>
    <row r="2774" s="193" customFormat="1" ht="14.25" customHeight="1">
      <c r="M2774" s="186">
        <v>2767</v>
      </c>
    </row>
    <row r="2775" s="193" customFormat="1" ht="14.25" customHeight="1">
      <c r="M2775" s="186">
        <v>2768</v>
      </c>
    </row>
    <row r="2776" s="193" customFormat="1" ht="14.25" customHeight="1">
      <c r="M2776" s="186">
        <v>2769</v>
      </c>
    </row>
    <row r="2777" s="193" customFormat="1" ht="14.25" customHeight="1">
      <c r="M2777" s="186">
        <v>2770</v>
      </c>
    </row>
    <row r="2778" s="193" customFormat="1" ht="14.25" customHeight="1">
      <c r="M2778" s="186">
        <v>2771</v>
      </c>
    </row>
    <row r="2779" s="193" customFormat="1" ht="14.25" customHeight="1">
      <c r="M2779" s="186">
        <v>2772</v>
      </c>
    </row>
    <row r="2780" s="193" customFormat="1" ht="14.25" customHeight="1">
      <c r="M2780" s="186">
        <v>2773</v>
      </c>
    </row>
    <row r="2781" s="193" customFormat="1" ht="14.25" customHeight="1">
      <c r="M2781" s="186">
        <v>2774</v>
      </c>
    </row>
    <row r="2782" s="193" customFormat="1" ht="14.25" customHeight="1">
      <c r="M2782" s="186">
        <v>2775</v>
      </c>
    </row>
    <row r="2783" s="193" customFormat="1" ht="14.25" customHeight="1">
      <c r="M2783" s="186">
        <v>2776</v>
      </c>
    </row>
    <row r="2784" s="193" customFormat="1" ht="14.25" customHeight="1">
      <c r="M2784" s="186">
        <v>2777</v>
      </c>
    </row>
    <row r="2785" s="193" customFormat="1" ht="14.25" customHeight="1">
      <c r="M2785" s="186">
        <v>2778</v>
      </c>
    </row>
    <row r="2786" s="193" customFormat="1" ht="14.25" customHeight="1">
      <c r="M2786" s="186">
        <v>2779</v>
      </c>
    </row>
    <row r="2787" s="193" customFormat="1" ht="14.25" customHeight="1">
      <c r="M2787" s="186">
        <v>2780</v>
      </c>
    </row>
    <row r="2788" s="193" customFormat="1" ht="14.25" customHeight="1">
      <c r="M2788" s="186">
        <v>2781</v>
      </c>
    </row>
    <row r="2789" s="193" customFormat="1" ht="14.25" customHeight="1">
      <c r="M2789" s="186">
        <v>2782</v>
      </c>
    </row>
    <row r="2790" s="193" customFormat="1" ht="14.25" customHeight="1">
      <c r="M2790" s="186">
        <v>2783</v>
      </c>
    </row>
    <row r="2791" s="193" customFormat="1" ht="14.25" customHeight="1">
      <c r="M2791" s="186">
        <v>2784</v>
      </c>
    </row>
    <row r="2792" s="193" customFormat="1" ht="14.25" customHeight="1">
      <c r="M2792" s="186">
        <v>2785</v>
      </c>
    </row>
    <row r="2793" s="193" customFormat="1" ht="14.25" customHeight="1">
      <c r="M2793" s="186">
        <v>2786</v>
      </c>
    </row>
    <row r="2794" s="193" customFormat="1" ht="14.25" customHeight="1">
      <c r="M2794" s="186">
        <v>2787</v>
      </c>
    </row>
    <row r="2795" s="193" customFormat="1" ht="14.25" customHeight="1">
      <c r="M2795" s="186">
        <v>2788</v>
      </c>
    </row>
    <row r="2796" s="193" customFormat="1" ht="14.25" customHeight="1">
      <c r="M2796" s="186">
        <v>2789</v>
      </c>
    </row>
    <row r="2797" s="193" customFormat="1" ht="14.25" customHeight="1">
      <c r="M2797" s="186">
        <v>2790</v>
      </c>
    </row>
    <row r="2798" s="193" customFormat="1" ht="14.25" customHeight="1">
      <c r="M2798" s="186">
        <v>2791</v>
      </c>
    </row>
    <row r="2799" s="193" customFormat="1" ht="14.25" customHeight="1">
      <c r="M2799" s="186">
        <v>2792</v>
      </c>
    </row>
    <row r="2800" s="193" customFormat="1" ht="14.25" customHeight="1">
      <c r="M2800" s="186">
        <v>2793</v>
      </c>
    </row>
    <row r="2801" s="193" customFormat="1" ht="14.25" customHeight="1">
      <c r="M2801" s="186">
        <v>2794</v>
      </c>
    </row>
    <row r="2802" s="193" customFormat="1" ht="14.25" customHeight="1">
      <c r="M2802" s="186">
        <v>2795</v>
      </c>
    </row>
    <row r="2803" s="193" customFormat="1" ht="14.25" customHeight="1">
      <c r="M2803" s="186">
        <v>2796</v>
      </c>
    </row>
    <row r="2804" s="193" customFormat="1" ht="14.25" customHeight="1">
      <c r="M2804" s="186">
        <v>2797</v>
      </c>
    </row>
    <row r="2805" s="193" customFormat="1" ht="14.25" customHeight="1">
      <c r="M2805" s="186">
        <v>2798</v>
      </c>
    </row>
    <row r="2806" s="193" customFormat="1" ht="14.25" customHeight="1">
      <c r="M2806" s="186">
        <v>2799</v>
      </c>
    </row>
    <row r="2807" s="193" customFormat="1" ht="14.25" customHeight="1">
      <c r="M2807" s="186">
        <v>2800</v>
      </c>
    </row>
    <row r="2808" s="193" customFormat="1" ht="14.25" customHeight="1">
      <c r="M2808" s="186">
        <v>2801</v>
      </c>
    </row>
    <row r="2809" s="193" customFormat="1" ht="14.25" customHeight="1">
      <c r="M2809" s="186">
        <v>2802</v>
      </c>
    </row>
    <row r="2810" s="193" customFormat="1" ht="14.25" customHeight="1">
      <c r="M2810" s="186">
        <v>2803</v>
      </c>
    </row>
    <row r="2811" s="193" customFormat="1" ht="14.25" customHeight="1">
      <c r="M2811" s="186">
        <v>2804</v>
      </c>
    </row>
    <row r="2812" s="193" customFormat="1" ht="14.25" customHeight="1">
      <c r="M2812" s="186">
        <v>2805</v>
      </c>
    </row>
    <row r="2813" s="193" customFormat="1" ht="14.25" customHeight="1">
      <c r="M2813" s="186">
        <v>2806</v>
      </c>
    </row>
    <row r="2814" s="193" customFormat="1" ht="14.25" customHeight="1">
      <c r="M2814" s="186">
        <v>2807</v>
      </c>
    </row>
    <row r="2815" s="193" customFormat="1" ht="14.25" customHeight="1">
      <c r="M2815" s="186">
        <v>2808</v>
      </c>
    </row>
    <row r="2816" s="193" customFormat="1" ht="14.25" customHeight="1">
      <c r="M2816" s="186">
        <v>2809</v>
      </c>
    </row>
    <row r="2817" s="193" customFormat="1" ht="14.25" customHeight="1">
      <c r="M2817" s="186">
        <v>2810</v>
      </c>
    </row>
    <row r="2818" s="193" customFormat="1" ht="14.25" customHeight="1">
      <c r="M2818" s="186">
        <v>2811</v>
      </c>
    </row>
    <row r="2819" s="193" customFormat="1" ht="14.25" customHeight="1">
      <c r="M2819" s="186">
        <v>2812</v>
      </c>
    </row>
    <row r="2820" s="193" customFormat="1" ht="14.25" customHeight="1">
      <c r="M2820" s="186">
        <v>2813</v>
      </c>
    </row>
    <row r="2821" s="193" customFormat="1" ht="14.25" customHeight="1">
      <c r="M2821" s="186">
        <v>2814</v>
      </c>
    </row>
    <row r="2822" s="193" customFormat="1" ht="14.25" customHeight="1">
      <c r="M2822" s="186">
        <v>2815</v>
      </c>
    </row>
    <row r="2823" s="193" customFormat="1" ht="14.25" customHeight="1">
      <c r="M2823" s="186">
        <v>2816</v>
      </c>
    </row>
    <row r="2824" s="193" customFormat="1" ht="14.25" customHeight="1">
      <c r="M2824" s="186">
        <v>2817</v>
      </c>
    </row>
    <row r="2825" s="193" customFormat="1" ht="14.25" customHeight="1">
      <c r="M2825" s="186">
        <v>2818</v>
      </c>
    </row>
    <row r="2826" s="193" customFormat="1" ht="14.25" customHeight="1">
      <c r="M2826" s="186">
        <v>2819</v>
      </c>
    </row>
    <row r="2827" s="193" customFormat="1" ht="14.25" customHeight="1">
      <c r="M2827" s="186">
        <v>2820</v>
      </c>
    </row>
    <row r="2828" s="193" customFormat="1" ht="14.25" customHeight="1">
      <c r="M2828" s="186">
        <v>2821</v>
      </c>
    </row>
    <row r="2829" s="193" customFormat="1" ht="14.25" customHeight="1">
      <c r="M2829" s="186">
        <v>2822</v>
      </c>
    </row>
    <row r="2830" s="193" customFormat="1" ht="14.25" customHeight="1">
      <c r="M2830" s="186">
        <v>2823</v>
      </c>
    </row>
    <row r="2831" s="193" customFormat="1" ht="14.25" customHeight="1">
      <c r="M2831" s="186">
        <v>2824</v>
      </c>
    </row>
    <row r="2832" s="193" customFormat="1" ht="14.25" customHeight="1">
      <c r="M2832" s="186">
        <v>2825</v>
      </c>
    </row>
    <row r="2833" s="193" customFormat="1" ht="14.25" customHeight="1">
      <c r="M2833" s="186">
        <v>2826</v>
      </c>
    </row>
    <row r="2834" s="193" customFormat="1" ht="14.25" customHeight="1">
      <c r="M2834" s="186">
        <v>2827</v>
      </c>
    </row>
    <row r="2835" s="193" customFormat="1" ht="14.25" customHeight="1">
      <c r="M2835" s="186">
        <v>2828</v>
      </c>
    </row>
    <row r="2836" s="193" customFormat="1" ht="14.25" customHeight="1">
      <c r="M2836" s="186">
        <v>2829</v>
      </c>
    </row>
    <row r="2837" s="193" customFormat="1" ht="14.25" customHeight="1">
      <c r="M2837" s="186">
        <v>2830</v>
      </c>
    </row>
    <row r="2838" s="193" customFormat="1" ht="14.25" customHeight="1">
      <c r="M2838" s="186">
        <v>2831</v>
      </c>
    </row>
    <row r="2839" s="193" customFormat="1" ht="14.25" customHeight="1">
      <c r="M2839" s="186">
        <v>2832</v>
      </c>
    </row>
    <row r="2840" s="193" customFormat="1" ht="14.25" customHeight="1">
      <c r="M2840" s="186">
        <v>2833</v>
      </c>
    </row>
    <row r="2841" s="193" customFormat="1" ht="14.25" customHeight="1">
      <c r="M2841" s="186">
        <v>2834</v>
      </c>
    </row>
    <row r="2842" s="193" customFormat="1" ht="14.25" customHeight="1">
      <c r="M2842" s="186">
        <v>2835</v>
      </c>
    </row>
    <row r="2843" s="193" customFormat="1" ht="14.25" customHeight="1">
      <c r="M2843" s="186">
        <v>2836</v>
      </c>
    </row>
    <row r="2844" s="193" customFormat="1" ht="14.25" customHeight="1">
      <c r="M2844" s="186">
        <v>2837</v>
      </c>
    </row>
    <row r="2845" s="193" customFormat="1" ht="14.25" customHeight="1">
      <c r="M2845" s="186">
        <v>2838</v>
      </c>
    </row>
    <row r="2846" s="193" customFormat="1" ht="14.25" customHeight="1">
      <c r="M2846" s="186">
        <v>2839</v>
      </c>
    </row>
    <row r="2847" s="193" customFormat="1" ht="14.25" customHeight="1">
      <c r="M2847" s="186">
        <v>2840</v>
      </c>
    </row>
    <row r="2848" s="193" customFormat="1" ht="14.25" customHeight="1">
      <c r="M2848" s="186">
        <v>2841</v>
      </c>
    </row>
    <row r="2849" s="193" customFormat="1" ht="14.25" customHeight="1">
      <c r="M2849" s="186">
        <v>2842</v>
      </c>
    </row>
    <row r="2850" s="193" customFormat="1" ht="14.25" customHeight="1">
      <c r="M2850" s="186">
        <v>2843</v>
      </c>
    </row>
    <row r="2851" s="193" customFormat="1" ht="14.25" customHeight="1">
      <c r="M2851" s="186">
        <v>2844</v>
      </c>
    </row>
    <row r="2852" s="193" customFormat="1" ht="14.25" customHeight="1">
      <c r="M2852" s="186">
        <v>2845</v>
      </c>
    </row>
    <row r="2853" s="193" customFormat="1" ht="14.25" customHeight="1">
      <c r="M2853" s="186">
        <v>2846</v>
      </c>
    </row>
    <row r="2854" s="193" customFormat="1" ht="14.25" customHeight="1">
      <c r="M2854" s="186">
        <v>2847</v>
      </c>
    </row>
    <row r="2855" s="193" customFormat="1" ht="14.25" customHeight="1">
      <c r="M2855" s="186">
        <v>2848</v>
      </c>
    </row>
    <row r="2856" s="193" customFormat="1" ht="14.25" customHeight="1">
      <c r="M2856" s="186">
        <v>2849</v>
      </c>
    </row>
    <row r="2857" s="193" customFormat="1" ht="14.25" customHeight="1">
      <c r="M2857" s="186">
        <v>2850</v>
      </c>
    </row>
    <row r="2858" s="193" customFormat="1" ht="14.25" customHeight="1">
      <c r="M2858" s="186">
        <v>2851</v>
      </c>
    </row>
    <row r="2859" s="193" customFormat="1" ht="14.25" customHeight="1">
      <c r="M2859" s="186">
        <v>2852</v>
      </c>
    </row>
    <row r="2860" s="193" customFormat="1" ht="14.25" customHeight="1">
      <c r="M2860" s="186">
        <v>2853</v>
      </c>
    </row>
    <row r="2861" s="193" customFormat="1" ht="14.25" customHeight="1">
      <c r="M2861" s="186">
        <v>2854</v>
      </c>
    </row>
    <row r="2862" s="193" customFormat="1" ht="14.25" customHeight="1">
      <c r="M2862" s="186">
        <v>2855</v>
      </c>
    </row>
    <row r="2863" s="193" customFormat="1" ht="14.25" customHeight="1">
      <c r="M2863" s="186">
        <v>2856</v>
      </c>
    </row>
    <row r="2864" s="193" customFormat="1" ht="14.25" customHeight="1">
      <c r="M2864" s="186">
        <v>2857</v>
      </c>
    </row>
    <row r="2865" s="193" customFormat="1" ht="14.25" customHeight="1">
      <c r="M2865" s="186">
        <v>2858</v>
      </c>
    </row>
    <row r="2866" s="193" customFormat="1" ht="14.25" customHeight="1">
      <c r="M2866" s="186">
        <v>2859</v>
      </c>
    </row>
    <row r="2867" s="193" customFormat="1" ht="14.25" customHeight="1">
      <c r="M2867" s="186">
        <v>2860</v>
      </c>
    </row>
    <row r="2868" s="193" customFormat="1" ht="14.25" customHeight="1">
      <c r="M2868" s="186">
        <v>2861</v>
      </c>
    </row>
    <row r="2869" s="193" customFormat="1" ht="14.25" customHeight="1">
      <c r="M2869" s="186">
        <v>2862</v>
      </c>
    </row>
    <row r="2870" s="193" customFormat="1" ht="14.25" customHeight="1">
      <c r="M2870" s="186">
        <v>2863</v>
      </c>
    </row>
    <row r="2871" s="193" customFormat="1" ht="14.25" customHeight="1">
      <c r="M2871" s="186">
        <v>2864</v>
      </c>
    </row>
    <row r="2872" s="193" customFormat="1" ht="14.25" customHeight="1">
      <c r="M2872" s="186">
        <v>2865</v>
      </c>
    </row>
    <row r="2873" s="193" customFormat="1" ht="14.25" customHeight="1">
      <c r="M2873" s="186">
        <v>2866</v>
      </c>
    </row>
    <row r="2874" s="193" customFormat="1" ht="14.25" customHeight="1">
      <c r="M2874" s="186">
        <v>2867</v>
      </c>
    </row>
    <row r="2875" s="193" customFormat="1" ht="14.25" customHeight="1">
      <c r="M2875" s="186">
        <v>2868</v>
      </c>
    </row>
    <row r="2876" s="193" customFormat="1" ht="14.25" customHeight="1">
      <c r="M2876" s="186">
        <v>2869</v>
      </c>
    </row>
    <row r="2877" s="193" customFormat="1" ht="14.25" customHeight="1">
      <c r="M2877" s="186">
        <v>2870</v>
      </c>
    </row>
    <row r="2878" s="193" customFormat="1" ht="14.25" customHeight="1">
      <c r="M2878" s="186">
        <v>2871</v>
      </c>
    </row>
    <row r="2879" s="193" customFormat="1" ht="14.25" customHeight="1">
      <c r="M2879" s="186">
        <v>2872</v>
      </c>
    </row>
    <row r="2880" s="193" customFormat="1" ht="14.25" customHeight="1">
      <c r="M2880" s="186">
        <v>2873</v>
      </c>
    </row>
    <row r="2881" s="193" customFormat="1" ht="14.25" customHeight="1">
      <c r="M2881" s="186">
        <v>2874</v>
      </c>
    </row>
    <row r="2882" s="193" customFormat="1" ht="14.25" customHeight="1">
      <c r="M2882" s="186">
        <v>2875</v>
      </c>
    </row>
    <row r="2883" s="193" customFormat="1" ht="14.25" customHeight="1">
      <c r="M2883" s="186">
        <v>2876</v>
      </c>
    </row>
    <row r="2884" s="193" customFormat="1" ht="14.25" customHeight="1">
      <c r="M2884" s="186">
        <v>2877</v>
      </c>
    </row>
    <row r="2885" s="193" customFormat="1" ht="14.25" customHeight="1">
      <c r="M2885" s="186">
        <v>2878</v>
      </c>
    </row>
    <row r="2886" s="193" customFormat="1" ht="14.25" customHeight="1">
      <c r="M2886" s="186">
        <v>2879</v>
      </c>
    </row>
    <row r="2887" s="193" customFormat="1" ht="14.25" customHeight="1">
      <c r="M2887" s="186">
        <v>2880</v>
      </c>
    </row>
    <row r="2888" s="193" customFormat="1" ht="14.25" customHeight="1">
      <c r="M2888" s="186">
        <v>2881</v>
      </c>
    </row>
    <row r="2889" s="193" customFormat="1" ht="14.25" customHeight="1">
      <c r="M2889" s="186">
        <v>2882</v>
      </c>
    </row>
    <row r="2890" s="193" customFormat="1" ht="14.25" customHeight="1">
      <c r="M2890" s="186">
        <v>2883</v>
      </c>
    </row>
    <row r="2891" s="193" customFormat="1" ht="14.25" customHeight="1">
      <c r="M2891" s="186">
        <v>2884</v>
      </c>
    </row>
    <row r="2892" s="193" customFormat="1" ht="14.25" customHeight="1">
      <c r="M2892" s="186">
        <v>2885</v>
      </c>
    </row>
    <row r="2893" s="193" customFormat="1" ht="14.25" customHeight="1">
      <c r="M2893" s="186">
        <v>2886</v>
      </c>
    </row>
    <row r="2894" s="193" customFormat="1" ht="14.25" customHeight="1">
      <c r="M2894" s="186">
        <v>2887</v>
      </c>
    </row>
    <row r="2895" s="193" customFormat="1" ht="14.25" customHeight="1">
      <c r="M2895" s="186">
        <v>2888</v>
      </c>
    </row>
    <row r="2896" s="193" customFormat="1" ht="14.25" customHeight="1">
      <c r="M2896" s="186">
        <v>2889</v>
      </c>
    </row>
    <row r="2897" s="193" customFormat="1" ht="14.25" customHeight="1">
      <c r="M2897" s="186">
        <v>2890</v>
      </c>
    </row>
    <row r="2898" s="193" customFormat="1" ht="14.25" customHeight="1">
      <c r="M2898" s="186">
        <v>2891</v>
      </c>
    </row>
    <row r="2899" s="193" customFormat="1" ht="14.25" customHeight="1">
      <c r="M2899" s="186">
        <v>2892</v>
      </c>
    </row>
    <row r="2900" s="193" customFormat="1" ht="14.25" customHeight="1">
      <c r="M2900" s="186">
        <v>2893</v>
      </c>
    </row>
    <row r="2901" s="193" customFormat="1" ht="14.25" customHeight="1">
      <c r="M2901" s="186">
        <v>2894</v>
      </c>
    </row>
    <row r="2902" s="193" customFormat="1" ht="14.25" customHeight="1">
      <c r="M2902" s="186">
        <v>2895</v>
      </c>
    </row>
    <row r="2903" s="193" customFormat="1" ht="14.25" customHeight="1">
      <c r="M2903" s="186">
        <v>2896</v>
      </c>
    </row>
    <row r="2904" s="193" customFormat="1" ht="14.25" customHeight="1">
      <c r="M2904" s="186">
        <v>2897</v>
      </c>
    </row>
    <row r="2905" s="193" customFormat="1" ht="14.25" customHeight="1">
      <c r="M2905" s="186">
        <v>2898</v>
      </c>
    </row>
    <row r="2906" s="193" customFormat="1" ht="14.25" customHeight="1">
      <c r="M2906" s="186">
        <v>2899</v>
      </c>
    </row>
    <row r="2907" s="193" customFormat="1" ht="14.25" customHeight="1">
      <c r="M2907" s="186">
        <v>2900</v>
      </c>
    </row>
    <row r="2908" s="193" customFormat="1" ht="14.25" customHeight="1">
      <c r="M2908" s="186">
        <v>2901</v>
      </c>
    </row>
    <row r="2909" s="193" customFormat="1" ht="14.25" customHeight="1">
      <c r="M2909" s="186">
        <v>2902</v>
      </c>
    </row>
    <row r="2910" s="193" customFormat="1" ht="14.25" customHeight="1">
      <c r="M2910" s="186">
        <v>2903</v>
      </c>
    </row>
    <row r="2911" s="193" customFormat="1" ht="14.25" customHeight="1">
      <c r="M2911" s="186">
        <v>2904</v>
      </c>
    </row>
    <row r="2912" s="193" customFormat="1" ht="14.25" customHeight="1">
      <c r="M2912" s="186">
        <v>2905</v>
      </c>
    </row>
    <row r="2913" s="193" customFormat="1" ht="14.25" customHeight="1">
      <c r="M2913" s="186">
        <v>2906</v>
      </c>
    </row>
    <row r="2914" s="193" customFormat="1" ht="14.25" customHeight="1">
      <c r="M2914" s="186">
        <v>2907</v>
      </c>
    </row>
    <row r="2915" s="193" customFormat="1" ht="14.25" customHeight="1">
      <c r="M2915" s="186">
        <v>2908</v>
      </c>
    </row>
    <row r="2916" s="193" customFormat="1" ht="14.25" customHeight="1">
      <c r="M2916" s="186">
        <v>2909</v>
      </c>
    </row>
    <row r="2917" s="193" customFormat="1" ht="14.25" customHeight="1">
      <c r="M2917" s="186">
        <v>2910</v>
      </c>
    </row>
    <row r="2918" s="193" customFormat="1" ht="14.25" customHeight="1">
      <c r="M2918" s="186">
        <v>2911</v>
      </c>
    </row>
    <row r="2919" s="193" customFormat="1" ht="14.25" customHeight="1">
      <c r="M2919" s="186">
        <v>2912</v>
      </c>
    </row>
    <row r="2920" s="193" customFormat="1" ht="14.25" customHeight="1">
      <c r="M2920" s="186">
        <v>2913</v>
      </c>
    </row>
    <row r="2921" s="193" customFormat="1" ht="14.25" customHeight="1">
      <c r="M2921" s="186">
        <v>2914</v>
      </c>
    </row>
    <row r="2922" s="193" customFormat="1" ht="14.25" customHeight="1">
      <c r="M2922" s="186">
        <v>2915</v>
      </c>
    </row>
    <row r="2923" s="193" customFormat="1" ht="14.25" customHeight="1">
      <c r="M2923" s="186">
        <v>2916</v>
      </c>
    </row>
    <row r="2924" s="193" customFormat="1" ht="14.25" customHeight="1">
      <c r="M2924" s="186">
        <v>2917</v>
      </c>
    </row>
    <row r="2925" s="193" customFormat="1" ht="14.25" customHeight="1">
      <c r="M2925" s="186">
        <v>2918</v>
      </c>
    </row>
    <row r="2926" s="193" customFormat="1" ht="14.25" customHeight="1">
      <c r="M2926" s="186">
        <v>2919</v>
      </c>
    </row>
    <row r="2927" s="193" customFormat="1" ht="14.25" customHeight="1">
      <c r="M2927" s="186">
        <v>2920</v>
      </c>
    </row>
    <row r="2928" s="193" customFormat="1" ht="14.25" customHeight="1">
      <c r="M2928" s="186">
        <v>2921</v>
      </c>
    </row>
    <row r="2929" s="193" customFormat="1" ht="14.25" customHeight="1">
      <c r="M2929" s="186">
        <v>2922</v>
      </c>
    </row>
    <row r="2930" s="193" customFormat="1" ht="14.25" customHeight="1">
      <c r="M2930" s="186">
        <v>2923</v>
      </c>
    </row>
    <row r="2931" s="193" customFormat="1" ht="14.25" customHeight="1">
      <c r="M2931" s="186">
        <v>2924</v>
      </c>
    </row>
    <row r="2932" s="193" customFormat="1" ht="14.25" customHeight="1">
      <c r="M2932" s="186">
        <v>2925</v>
      </c>
    </row>
    <row r="2933" s="193" customFormat="1" ht="14.25" customHeight="1">
      <c r="M2933" s="186">
        <v>2926</v>
      </c>
    </row>
    <row r="2934" s="193" customFormat="1" ht="14.25" customHeight="1">
      <c r="M2934" s="186">
        <v>2927</v>
      </c>
    </row>
    <row r="2935" s="193" customFormat="1" ht="14.25" customHeight="1">
      <c r="M2935" s="186">
        <v>2928</v>
      </c>
    </row>
    <row r="2936" s="193" customFormat="1" ht="14.25" customHeight="1">
      <c r="M2936" s="186">
        <v>2929</v>
      </c>
    </row>
    <row r="2937" s="193" customFormat="1" ht="14.25" customHeight="1">
      <c r="M2937" s="186">
        <v>2930</v>
      </c>
    </row>
    <row r="2938" s="193" customFormat="1" ht="14.25" customHeight="1">
      <c r="M2938" s="186">
        <v>2931</v>
      </c>
    </row>
    <row r="2939" s="193" customFormat="1" ht="14.25" customHeight="1">
      <c r="M2939" s="186">
        <v>2932</v>
      </c>
    </row>
    <row r="2940" s="193" customFormat="1" ht="14.25" customHeight="1">
      <c r="M2940" s="186">
        <v>2933</v>
      </c>
    </row>
    <row r="2941" s="193" customFormat="1" ht="14.25" customHeight="1">
      <c r="M2941" s="186">
        <v>2934</v>
      </c>
    </row>
    <row r="2942" s="193" customFormat="1" ht="14.25" customHeight="1">
      <c r="M2942" s="186">
        <v>2935</v>
      </c>
    </row>
    <row r="2943" s="193" customFormat="1" ht="14.25" customHeight="1">
      <c r="M2943" s="186">
        <v>2936</v>
      </c>
    </row>
    <row r="2944" s="193" customFormat="1" ht="14.25" customHeight="1">
      <c r="M2944" s="186">
        <v>2937</v>
      </c>
    </row>
    <row r="2945" s="193" customFormat="1" ht="14.25" customHeight="1">
      <c r="M2945" s="186">
        <v>2938</v>
      </c>
    </row>
    <row r="2946" s="193" customFormat="1" ht="14.25" customHeight="1">
      <c r="M2946" s="186">
        <v>2939</v>
      </c>
    </row>
    <row r="2947" s="193" customFormat="1" ht="14.25" customHeight="1">
      <c r="M2947" s="186">
        <v>2940</v>
      </c>
    </row>
    <row r="2948" s="193" customFormat="1" ht="14.25" customHeight="1">
      <c r="M2948" s="186">
        <v>2941</v>
      </c>
    </row>
    <row r="2949" s="193" customFormat="1" ht="14.25" customHeight="1">
      <c r="M2949" s="186">
        <v>2942</v>
      </c>
    </row>
    <row r="2950" s="193" customFormat="1" ht="14.25" customHeight="1">
      <c r="M2950" s="186">
        <v>2943</v>
      </c>
    </row>
    <row r="2951" s="193" customFormat="1" ht="14.25" customHeight="1">
      <c r="M2951" s="186">
        <v>2944</v>
      </c>
    </row>
    <row r="2952" s="193" customFormat="1" ht="14.25" customHeight="1">
      <c r="M2952" s="186">
        <v>2945</v>
      </c>
    </row>
    <row r="2953" s="193" customFormat="1" ht="14.25" customHeight="1">
      <c r="M2953" s="186">
        <v>2946</v>
      </c>
    </row>
    <row r="2954" s="193" customFormat="1" ht="14.25" customHeight="1">
      <c r="M2954" s="186">
        <v>2947</v>
      </c>
    </row>
    <row r="2955" s="193" customFormat="1" ht="14.25" customHeight="1">
      <c r="M2955" s="186">
        <v>2948</v>
      </c>
    </row>
    <row r="2956" s="193" customFormat="1" ht="14.25" customHeight="1">
      <c r="M2956" s="186">
        <v>2949</v>
      </c>
    </row>
    <row r="2957" s="193" customFormat="1" ht="14.25" customHeight="1">
      <c r="M2957" s="186">
        <v>2950</v>
      </c>
    </row>
    <row r="2958" s="193" customFormat="1" ht="14.25" customHeight="1">
      <c r="M2958" s="186">
        <v>2951</v>
      </c>
    </row>
    <row r="2959" s="193" customFormat="1" ht="14.25" customHeight="1">
      <c r="M2959" s="186">
        <v>2952</v>
      </c>
    </row>
    <row r="2960" s="193" customFormat="1" ht="14.25" customHeight="1">
      <c r="M2960" s="186">
        <v>2953</v>
      </c>
    </row>
    <row r="2961" s="193" customFormat="1" ht="14.25" customHeight="1">
      <c r="M2961" s="186">
        <v>2954</v>
      </c>
    </row>
    <row r="2962" s="193" customFormat="1" ht="14.25" customHeight="1">
      <c r="M2962" s="186">
        <v>2955</v>
      </c>
    </row>
    <row r="2963" s="193" customFormat="1" ht="14.25" customHeight="1">
      <c r="M2963" s="186">
        <v>2956</v>
      </c>
    </row>
    <row r="2964" s="193" customFormat="1" ht="14.25" customHeight="1">
      <c r="M2964" s="186">
        <v>2957</v>
      </c>
    </row>
    <row r="2965" s="193" customFormat="1" ht="14.25" customHeight="1">
      <c r="M2965" s="186">
        <v>2958</v>
      </c>
    </row>
    <row r="2966" s="193" customFormat="1" ht="14.25" customHeight="1">
      <c r="M2966" s="186">
        <v>2959</v>
      </c>
    </row>
    <row r="2967" s="193" customFormat="1" ht="14.25" customHeight="1">
      <c r="M2967" s="186">
        <v>2960</v>
      </c>
    </row>
    <row r="2968" s="193" customFormat="1" ht="14.25" customHeight="1">
      <c r="M2968" s="186">
        <v>2961</v>
      </c>
    </row>
    <row r="2969" s="193" customFormat="1" ht="14.25" customHeight="1">
      <c r="M2969" s="186">
        <v>2962</v>
      </c>
    </row>
    <row r="2970" s="193" customFormat="1" ht="14.25" customHeight="1">
      <c r="M2970" s="186">
        <v>2963</v>
      </c>
    </row>
    <row r="2971" s="193" customFormat="1" ht="14.25" customHeight="1">
      <c r="M2971" s="186">
        <v>2964</v>
      </c>
    </row>
    <row r="2972" s="193" customFormat="1" ht="14.25" customHeight="1">
      <c r="M2972" s="186">
        <v>2965</v>
      </c>
    </row>
    <row r="2973" s="193" customFormat="1" ht="14.25" customHeight="1">
      <c r="M2973" s="186">
        <v>2966</v>
      </c>
    </row>
    <row r="2974" s="193" customFormat="1" ht="14.25" customHeight="1">
      <c r="M2974" s="186">
        <v>2967</v>
      </c>
    </row>
    <row r="2975" s="193" customFormat="1" ht="14.25" customHeight="1">
      <c r="M2975" s="186">
        <v>2968</v>
      </c>
    </row>
    <row r="2976" s="193" customFormat="1" ht="14.25" customHeight="1">
      <c r="M2976" s="186">
        <v>2969</v>
      </c>
    </row>
    <row r="2977" s="193" customFormat="1" ht="14.25" customHeight="1">
      <c r="M2977" s="186">
        <v>2970</v>
      </c>
    </row>
    <row r="2978" s="193" customFormat="1" ht="14.25" customHeight="1">
      <c r="M2978" s="186">
        <v>2971</v>
      </c>
    </row>
    <row r="2979" s="193" customFormat="1" ht="14.25" customHeight="1">
      <c r="M2979" s="186">
        <v>2972</v>
      </c>
    </row>
    <row r="2980" s="193" customFormat="1" ht="14.25" customHeight="1">
      <c r="M2980" s="186">
        <v>2973</v>
      </c>
    </row>
    <row r="2981" s="193" customFormat="1" ht="14.25" customHeight="1">
      <c r="M2981" s="186">
        <v>2974</v>
      </c>
    </row>
    <row r="2982" s="193" customFormat="1" ht="14.25" customHeight="1">
      <c r="M2982" s="186">
        <v>2975</v>
      </c>
    </row>
    <row r="2983" s="193" customFormat="1" ht="14.25" customHeight="1">
      <c r="M2983" s="186">
        <v>2976</v>
      </c>
    </row>
    <row r="2984" s="193" customFormat="1" ht="14.25" customHeight="1">
      <c r="M2984" s="186">
        <v>2977</v>
      </c>
    </row>
    <row r="2985" s="193" customFormat="1" ht="14.25" customHeight="1">
      <c r="M2985" s="186">
        <v>2978</v>
      </c>
    </row>
    <row r="2986" s="193" customFormat="1" ht="14.25" customHeight="1">
      <c r="M2986" s="186">
        <v>2979</v>
      </c>
    </row>
    <row r="2987" s="193" customFormat="1" ht="14.25" customHeight="1">
      <c r="M2987" s="186">
        <v>2980</v>
      </c>
    </row>
    <row r="2988" s="193" customFormat="1" ht="14.25" customHeight="1">
      <c r="M2988" s="186">
        <v>2981</v>
      </c>
    </row>
    <row r="2989" s="193" customFormat="1" ht="14.25" customHeight="1">
      <c r="M2989" s="186">
        <v>2982</v>
      </c>
    </row>
    <row r="2990" s="193" customFormat="1" ht="14.25" customHeight="1">
      <c r="M2990" s="186">
        <v>2983</v>
      </c>
    </row>
    <row r="2991" s="193" customFormat="1" ht="14.25" customHeight="1">
      <c r="M2991" s="186">
        <v>2984</v>
      </c>
    </row>
    <row r="2992" s="193" customFormat="1" ht="14.25" customHeight="1">
      <c r="M2992" s="186">
        <v>2985</v>
      </c>
    </row>
    <row r="2993" s="193" customFormat="1" ht="14.25" customHeight="1">
      <c r="M2993" s="186">
        <v>2986</v>
      </c>
    </row>
    <row r="2994" s="193" customFormat="1" ht="14.25" customHeight="1">
      <c r="M2994" s="186">
        <v>2987</v>
      </c>
    </row>
    <row r="2995" s="193" customFormat="1" ht="14.25" customHeight="1">
      <c r="M2995" s="186">
        <v>2988</v>
      </c>
    </row>
    <row r="2996" s="193" customFormat="1" ht="14.25" customHeight="1">
      <c r="M2996" s="186">
        <v>2989</v>
      </c>
    </row>
    <row r="2997" s="193" customFormat="1" ht="14.25" customHeight="1">
      <c r="M2997" s="186">
        <v>2990</v>
      </c>
    </row>
    <row r="2998" s="193" customFormat="1" ht="14.25" customHeight="1">
      <c r="M2998" s="186">
        <v>2991</v>
      </c>
    </row>
    <row r="2999" s="193" customFormat="1" ht="14.25" customHeight="1">
      <c r="M2999" s="186">
        <v>2992</v>
      </c>
    </row>
    <row r="3000" s="193" customFormat="1" ht="14.25" customHeight="1">
      <c r="M3000" s="186">
        <v>2993</v>
      </c>
    </row>
    <row r="3001" s="193" customFormat="1" ht="14.25" customHeight="1">
      <c r="M3001" s="186">
        <v>2994</v>
      </c>
    </row>
    <row r="3002" s="193" customFormat="1" ht="14.25" customHeight="1">
      <c r="M3002" s="186">
        <v>2995</v>
      </c>
    </row>
    <row r="3003" s="193" customFormat="1" ht="14.25" customHeight="1">
      <c r="M3003" s="186">
        <v>2996</v>
      </c>
    </row>
    <row r="3004" s="193" customFormat="1" ht="14.25" customHeight="1">
      <c r="M3004" s="186">
        <v>2997</v>
      </c>
    </row>
    <row r="3005" s="193" customFormat="1" ht="14.25" customHeight="1">
      <c r="M3005" s="186">
        <v>2998</v>
      </c>
    </row>
    <row r="3006" s="193" customFormat="1" ht="14.25" customHeight="1">
      <c r="M3006" s="186">
        <v>2999</v>
      </c>
    </row>
    <row r="3007" s="193" customFormat="1" ht="14.25" customHeight="1">
      <c r="M3007" s="186">
        <v>3000</v>
      </c>
    </row>
    <row r="3008" s="193" customFormat="1" ht="14.25" customHeight="1">
      <c r="M3008" s="186">
        <v>3001</v>
      </c>
    </row>
    <row r="3009" s="193" customFormat="1" ht="14.25" customHeight="1">
      <c r="M3009" s="186">
        <v>3002</v>
      </c>
    </row>
    <row r="3010" s="193" customFormat="1" ht="14.25" customHeight="1">
      <c r="M3010" s="186">
        <v>3003</v>
      </c>
    </row>
    <row r="3011" s="193" customFormat="1" ht="14.25" customHeight="1">
      <c r="M3011" s="186">
        <v>3004</v>
      </c>
    </row>
    <row r="3012" s="193" customFormat="1" ht="14.25" customHeight="1">
      <c r="M3012" s="186">
        <v>3005</v>
      </c>
    </row>
    <row r="3013" s="193" customFormat="1" ht="14.25" customHeight="1">
      <c r="M3013" s="186">
        <v>3006</v>
      </c>
    </row>
    <row r="3014" s="193" customFormat="1" ht="14.25" customHeight="1">
      <c r="M3014" s="186">
        <v>3007</v>
      </c>
    </row>
    <row r="3015" s="193" customFormat="1" ht="14.25" customHeight="1">
      <c r="M3015" s="186">
        <v>3008</v>
      </c>
    </row>
    <row r="3016" s="193" customFormat="1" ht="14.25" customHeight="1">
      <c r="M3016" s="186">
        <v>3009</v>
      </c>
    </row>
    <row r="3017" s="193" customFormat="1" ht="14.25" customHeight="1">
      <c r="M3017" s="186">
        <v>3010</v>
      </c>
    </row>
    <row r="3018" s="193" customFormat="1" ht="14.25" customHeight="1">
      <c r="M3018" s="186">
        <v>3011</v>
      </c>
    </row>
    <row r="3019" s="193" customFormat="1" ht="14.25" customHeight="1">
      <c r="M3019" s="186">
        <v>3012</v>
      </c>
    </row>
    <row r="3020" s="193" customFormat="1" ht="14.25" customHeight="1">
      <c r="M3020" s="186">
        <v>3013</v>
      </c>
    </row>
    <row r="3021" s="193" customFormat="1" ht="14.25" customHeight="1">
      <c r="M3021" s="186">
        <v>3014</v>
      </c>
    </row>
    <row r="3022" s="193" customFormat="1" ht="14.25" customHeight="1">
      <c r="M3022" s="186">
        <v>3015</v>
      </c>
    </row>
    <row r="3023" s="193" customFormat="1" ht="14.25" customHeight="1">
      <c r="M3023" s="186">
        <v>3016</v>
      </c>
    </row>
    <row r="3024" s="193" customFormat="1" ht="14.25" customHeight="1">
      <c r="M3024" s="186">
        <v>3017</v>
      </c>
    </row>
    <row r="3025" s="193" customFormat="1" ht="14.25" customHeight="1">
      <c r="M3025" s="186">
        <v>3018</v>
      </c>
    </row>
    <row r="3026" s="193" customFormat="1" ht="14.25" customHeight="1">
      <c r="M3026" s="186">
        <v>3019</v>
      </c>
    </row>
    <row r="3027" s="193" customFormat="1" ht="14.25" customHeight="1">
      <c r="M3027" s="186">
        <v>3020</v>
      </c>
    </row>
    <row r="3028" s="193" customFormat="1" ht="14.25" customHeight="1">
      <c r="M3028" s="186">
        <v>3021</v>
      </c>
    </row>
    <row r="3029" s="193" customFormat="1" ht="14.25" customHeight="1">
      <c r="M3029" s="186">
        <v>3022</v>
      </c>
    </row>
    <row r="3030" s="193" customFormat="1" ht="14.25" customHeight="1">
      <c r="M3030" s="186">
        <v>3023</v>
      </c>
    </row>
    <row r="3031" s="193" customFormat="1" ht="14.25" customHeight="1">
      <c r="M3031" s="186">
        <v>3024</v>
      </c>
    </row>
    <row r="3032" s="193" customFormat="1" ht="14.25" customHeight="1">
      <c r="M3032" s="186">
        <v>3025</v>
      </c>
    </row>
    <row r="3033" s="193" customFormat="1" ht="14.25" customHeight="1">
      <c r="M3033" s="186">
        <v>3026</v>
      </c>
    </row>
    <row r="3034" s="193" customFormat="1" ht="14.25" customHeight="1">
      <c r="M3034" s="186">
        <v>3027</v>
      </c>
    </row>
    <row r="3035" s="193" customFormat="1" ht="14.25" customHeight="1">
      <c r="M3035" s="186">
        <v>3028</v>
      </c>
    </row>
    <row r="3036" s="193" customFormat="1" ht="14.25" customHeight="1">
      <c r="M3036" s="186">
        <v>3029</v>
      </c>
    </row>
    <row r="3037" s="193" customFormat="1" ht="14.25" customHeight="1">
      <c r="M3037" s="186">
        <v>3030</v>
      </c>
    </row>
    <row r="3038" s="193" customFormat="1" ht="14.25" customHeight="1">
      <c r="M3038" s="186">
        <v>3031</v>
      </c>
    </row>
    <row r="3039" s="193" customFormat="1" ht="14.25" customHeight="1">
      <c r="M3039" s="186">
        <v>3032</v>
      </c>
    </row>
    <row r="3040" s="193" customFormat="1" ht="14.25" customHeight="1">
      <c r="M3040" s="186">
        <v>3033</v>
      </c>
    </row>
    <row r="3041" s="193" customFormat="1" ht="14.25" customHeight="1">
      <c r="M3041" s="186">
        <v>3034</v>
      </c>
    </row>
    <row r="3042" s="193" customFormat="1" ht="14.25" customHeight="1">
      <c r="M3042" s="186">
        <v>3035</v>
      </c>
    </row>
    <row r="3043" s="193" customFormat="1" ht="14.25" customHeight="1">
      <c r="M3043" s="186">
        <v>3036</v>
      </c>
    </row>
    <row r="3044" s="193" customFormat="1" ht="14.25" customHeight="1">
      <c r="M3044" s="186">
        <v>3037</v>
      </c>
    </row>
    <row r="3045" s="193" customFormat="1" ht="14.25" customHeight="1">
      <c r="M3045" s="186">
        <v>3038</v>
      </c>
    </row>
    <row r="3046" s="193" customFormat="1" ht="14.25" customHeight="1">
      <c r="M3046" s="186">
        <v>3039</v>
      </c>
    </row>
    <row r="3047" s="193" customFormat="1" ht="14.25" customHeight="1">
      <c r="M3047" s="186">
        <v>3040</v>
      </c>
    </row>
    <row r="3048" s="193" customFormat="1" ht="14.25" customHeight="1">
      <c r="M3048" s="186">
        <v>3041</v>
      </c>
    </row>
    <row r="3049" s="193" customFormat="1" ht="14.25" customHeight="1">
      <c r="M3049" s="186">
        <v>3042</v>
      </c>
    </row>
    <row r="3050" s="193" customFormat="1" ht="14.25" customHeight="1">
      <c r="M3050" s="186">
        <v>3043</v>
      </c>
    </row>
    <row r="3051" s="193" customFormat="1" ht="14.25" customHeight="1">
      <c r="M3051" s="186">
        <v>3044</v>
      </c>
    </row>
    <row r="3052" s="193" customFormat="1" ht="14.25" customHeight="1">
      <c r="M3052" s="186">
        <v>3045</v>
      </c>
    </row>
    <row r="3053" s="193" customFormat="1" ht="14.25" customHeight="1">
      <c r="M3053" s="186">
        <v>3046</v>
      </c>
    </row>
    <row r="3054" s="193" customFormat="1" ht="14.25" customHeight="1">
      <c r="M3054" s="186">
        <v>3047</v>
      </c>
    </row>
    <row r="3055" s="193" customFormat="1" ht="14.25" customHeight="1">
      <c r="M3055" s="186">
        <v>3048</v>
      </c>
    </row>
    <row r="3056" s="193" customFormat="1" ht="14.25" customHeight="1">
      <c r="M3056" s="186">
        <v>3049</v>
      </c>
    </row>
    <row r="3057" s="193" customFormat="1" ht="14.25" customHeight="1">
      <c r="M3057" s="186">
        <v>3050</v>
      </c>
    </row>
    <row r="3058" s="193" customFormat="1" ht="14.25" customHeight="1">
      <c r="M3058" s="186">
        <v>3051</v>
      </c>
    </row>
    <row r="3059" s="193" customFormat="1" ht="14.25" customHeight="1">
      <c r="M3059" s="186">
        <v>3052</v>
      </c>
    </row>
    <row r="3060" s="193" customFormat="1" ht="14.25" customHeight="1">
      <c r="M3060" s="186">
        <v>3053</v>
      </c>
    </row>
    <row r="3061" s="193" customFormat="1" ht="14.25" customHeight="1">
      <c r="M3061" s="186">
        <v>3054</v>
      </c>
    </row>
    <row r="3062" s="193" customFormat="1" ht="14.25" customHeight="1">
      <c r="M3062" s="186">
        <v>3055</v>
      </c>
    </row>
    <row r="3063" s="193" customFormat="1" ht="14.25" customHeight="1">
      <c r="M3063" s="186">
        <v>3056</v>
      </c>
    </row>
    <row r="3064" s="193" customFormat="1" ht="14.25" customHeight="1">
      <c r="M3064" s="186">
        <v>3057</v>
      </c>
    </row>
    <row r="3065" s="193" customFormat="1" ht="14.25" customHeight="1">
      <c r="M3065" s="186">
        <v>3058</v>
      </c>
    </row>
    <row r="3066" s="193" customFormat="1" ht="14.25" customHeight="1">
      <c r="M3066" s="186">
        <v>3059</v>
      </c>
    </row>
    <row r="3067" s="193" customFormat="1" ht="14.25" customHeight="1">
      <c r="M3067" s="186">
        <v>3060</v>
      </c>
    </row>
    <row r="3068" s="193" customFormat="1" ht="14.25" customHeight="1">
      <c r="M3068" s="186">
        <v>3061</v>
      </c>
    </row>
    <row r="3069" s="193" customFormat="1" ht="14.25" customHeight="1">
      <c r="M3069" s="186">
        <v>3062</v>
      </c>
    </row>
    <row r="3070" s="193" customFormat="1" ht="14.25" customHeight="1">
      <c r="M3070" s="186">
        <v>3063</v>
      </c>
    </row>
    <row r="3071" s="193" customFormat="1" ht="14.25" customHeight="1">
      <c r="M3071" s="186">
        <v>3064</v>
      </c>
    </row>
    <row r="3072" s="193" customFormat="1" ht="14.25" customHeight="1">
      <c r="M3072" s="186">
        <v>3065</v>
      </c>
    </row>
    <row r="3073" s="193" customFormat="1" ht="14.25" customHeight="1">
      <c r="M3073" s="186">
        <v>3066</v>
      </c>
    </row>
    <row r="3074" s="193" customFormat="1" ht="14.25" customHeight="1">
      <c r="M3074" s="186">
        <v>3067</v>
      </c>
    </row>
    <row r="3075" s="193" customFormat="1" ht="14.25" customHeight="1">
      <c r="M3075" s="186">
        <v>3068</v>
      </c>
    </row>
    <row r="3076" s="193" customFormat="1" ht="14.25" customHeight="1">
      <c r="M3076" s="186">
        <v>3069</v>
      </c>
    </row>
    <row r="3077" s="193" customFormat="1" ht="14.25" customHeight="1">
      <c r="M3077" s="186">
        <v>3070</v>
      </c>
    </row>
    <row r="3078" s="193" customFormat="1" ht="14.25" customHeight="1">
      <c r="M3078" s="186">
        <v>3071</v>
      </c>
    </row>
    <row r="3079" s="193" customFormat="1" ht="14.25" customHeight="1">
      <c r="M3079" s="186">
        <v>3072</v>
      </c>
    </row>
    <row r="3080" s="193" customFormat="1" ht="14.25" customHeight="1">
      <c r="M3080" s="186">
        <v>3073</v>
      </c>
    </row>
    <row r="3081" s="193" customFormat="1" ht="14.25" customHeight="1">
      <c r="M3081" s="186">
        <v>3074</v>
      </c>
    </row>
    <row r="3082" s="193" customFormat="1" ht="14.25" customHeight="1">
      <c r="M3082" s="186">
        <v>3075</v>
      </c>
    </row>
    <row r="3083" s="193" customFormat="1" ht="14.25" customHeight="1">
      <c r="M3083" s="186">
        <v>3076</v>
      </c>
    </row>
    <row r="3084" s="193" customFormat="1" ht="14.25" customHeight="1">
      <c r="M3084" s="186">
        <v>3077</v>
      </c>
    </row>
    <row r="3085" s="193" customFormat="1" ht="14.25" customHeight="1">
      <c r="M3085" s="186">
        <v>3078</v>
      </c>
    </row>
    <row r="3086" s="193" customFormat="1" ht="14.25" customHeight="1">
      <c r="M3086" s="186">
        <v>3079</v>
      </c>
    </row>
    <row r="3087" s="193" customFormat="1" ht="14.25" customHeight="1">
      <c r="M3087" s="186">
        <v>3080</v>
      </c>
    </row>
    <row r="3088" s="193" customFormat="1" ht="14.25" customHeight="1">
      <c r="M3088" s="186">
        <v>3081</v>
      </c>
    </row>
    <row r="3089" s="193" customFormat="1" ht="14.25" customHeight="1">
      <c r="M3089" s="186">
        <v>3082</v>
      </c>
    </row>
    <row r="3090" s="193" customFormat="1" ht="14.25" customHeight="1">
      <c r="M3090" s="186">
        <v>3083</v>
      </c>
    </row>
    <row r="3091" s="193" customFormat="1" ht="14.25" customHeight="1">
      <c r="M3091" s="186">
        <v>3084</v>
      </c>
    </row>
    <row r="3092" s="193" customFormat="1" ht="14.25" customHeight="1">
      <c r="M3092" s="186">
        <v>3085</v>
      </c>
    </row>
    <row r="3093" s="193" customFormat="1" ht="14.25" customHeight="1">
      <c r="M3093" s="186">
        <v>3086</v>
      </c>
    </row>
    <row r="3094" s="193" customFormat="1" ht="14.25" customHeight="1">
      <c r="M3094" s="186">
        <v>3087</v>
      </c>
    </row>
    <row r="3095" s="193" customFormat="1" ht="14.25" customHeight="1">
      <c r="M3095" s="186">
        <v>3088</v>
      </c>
    </row>
    <row r="3096" s="193" customFormat="1" ht="14.25" customHeight="1">
      <c r="M3096" s="186">
        <v>3089</v>
      </c>
    </row>
    <row r="3097" s="193" customFormat="1" ht="14.25" customHeight="1">
      <c r="M3097" s="186">
        <v>3090</v>
      </c>
    </row>
    <row r="3098" s="193" customFormat="1" ht="14.25" customHeight="1">
      <c r="M3098" s="186">
        <v>3091</v>
      </c>
    </row>
    <row r="3099" s="193" customFormat="1" ht="14.25" customHeight="1">
      <c r="M3099" s="186">
        <v>3092</v>
      </c>
    </row>
    <row r="3100" s="193" customFormat="1" ht="14.25" customHeight="1">
      <c r="M3100" s="186">
        <v>3093</v>
      </c>
    </row>
    <row r="3101" s="193" customFormat="1" ht="14.25" customHeight="1">
      <c r="M3101" s="186">
        <v>3094</v>
      </c>
    </row>
    <row r="3102" s="193" customFormat="1" ht="14.25" customHeight="1">
      <c r="M3102" s="186">
        <v>3095</v>
      </c>
    </row>
    <row r="3103" s="193" customFormat="1" ht="14.25" customHeight="1">
      <c r="M3103" s="186">
        <v>3096</v>
      </c>
    </row>
    <row r="3104" s="193" customFormat="1" ht="14.25" customHeight="1">
      <c r="M3104" s="186">
        <v>3097</v>
      </c>
    </row>
    <row r="3105" s="193" customFormat="1" ht="14.25" customHeight="1">
      <c r="M3105" s="186">
        <v>3098</v>
      </c>
    </row>
    <row r="3106" s="193" customFormat="1" ht="14.25" customHeight="1">
      <c r="M3106" s="186">
        <v>3099</v>
      </c>
    </row>
    <row r="3107" s="193" customFormat="1" ht="14.25" customHeight="1">
      <c r="M3107" s="186">
        <v>3100</v>
      </c>
    </row>
    <row r="3108" s="193" customFormat="1" ht="14.25" customHeight="1">
      <c r="M3108" s="186">
        <v>3101</v>
      </c>
    </row>
    <row r="3109" s="193" customFormat="1" ht="14.25" customHeight="1">
      <c r="M3109" s="186">
        <v>3102</v>
      </c>
    </row>
    <row r="3110" s="193" customFormat="1" ht="14.25" customHeight="1">
      <c r="M3110" s="186">
        <v>3103</v>
      </c>
    </row>
    <row r="3111" s="193" customFormat="1" ht="14.25" customHeight="1">
      <c r="M3111" s="186">
        <v>3104</v>
      </c>
    </row>
    <row r="3112" s="193" customFormat="1" ht="14.25" customHeight="1">
      <c r="M3112" s="186">
        <v>3105</v>
      </c>
    </row>
    <row r="3113" s="193" customFormat="1" ht="14.25" customHeight="1">
      <c r="M3113" s="186">
        <v>3106</v>
      </c>
    </row>
    <row r="3114" s="193" customFormat="1" ht="14.25" customHeight="1">
      <c r="M3114" s="186">
        <v>3107</v>
      </c>
    </row>
    <row r="3115" s="193" customFormat="1" ht="14.25" customHeight="1">
      <c r="M3115" s="186">
        <v>3108</v>
      </c>
    </row>
    <row r="3116" s="193" customFormat="1" ht="14.25" customHeight="1">
      <c r="M3116" s="186">
        <v>3109</v>
      </c>
    </row>
    <row r="3117" s="193" customFormat="1" ht="14.25" customHeight="1">
      <c r="M3117" s="186">
        <v>3110</v>
      </c>
    </row>
    <row r="3118" s="193" customFormat="1" ht="14.25" customHeight="1">
      <c r="M3118" s="186">
        <v>3111</v>
      </c>
    </row>
    <row r="3119" s="193" customFormat="1" ht="14.25" customHeight="1">
      <c r="M3119" s="186">
        <v>3112</v>
      </c>
    </row>
    <row r="3120" s="193" customFormat="1" ht="14.25" customHeight="1">
      <c r="M3120" s="186">
        <v>3113</v>
      </c>
    </row>
    <row r="3121" s="193" customFormat="1" ht="14.25" customHeight="1">
      <c r="M3121" s="186">
        <v>3114</v>
      </c>
    </row>
    <row r="3122" s="193" customFormat="1" ht="14.25" customHeight="1">
      <c r="M3122" s="186">
        <v>3115</v>
      </c>
    </row>
    <row r="3123" s="193" customFormat="1" ht="14.25" customHeight="1">
      <c r="M3123" s="186">
        <v>3116</v>
      </c>
    </row>
    <row r="3124" s="193" customFormat="1" ht="14.25" customHeight="1">
      <c r="M3124" s="186">
        <v>3117</v>
      </c>
    </row>
    <row r="3125" s="193" customFormat="1" ht="14.25" customHeight="1">
      <c r="M3125" s="186">
        <v>3118</v>
      </c>
    </row>
    <row r="3126" s="193" customFormat="1" ht="14.25" customHeight="1">
      <c r="M3126" s="186">
        <v>3119</v>
      </c>
    </row>
    <row r="3127" s="193" customFormat="1" ht="14.25" customHeight="1">
      <c r="M3127" s="186">
        <v>3120</v>
      </c>
    </row>
    <row r="3128" s="193" customFormat="1" ht="14.25" customHeight="1">
      <c r="M3128" s="186">
        <v>3121</v>
      </c>
    </row>
    <row r="3129" s="193" customFormat="1" ht="14.25" customHeight="1">
      <c r="M3129" s="186">
        <v>3122</v>
      </c>
    </row>
    <row r="3130" s="193" customFormat="1" ht="14.25" customHeight="1">
      <c r="M3130" s="186">
        <v>3123</v>
      </c>
    </row>
    <row r="3131" s="193" customFormat="1" ht="14.25" customHeight="1">
      <c r="M3131" s="186">
        <v>3124</v>
      </c>
    </row>
    <row r="3132" s="193" customFormat="1" ht="14.25" customHeight="1">
      <c r="M3132" s="186">
        <v>3125</v>
      </c>
    </row>
    <row r="3133" s="193" customFormat="1" ht="14.25" customHeight="1">
      <c r="M3133" s="186">
        <v>3126</v>
      </c>
    </row>
    <row r="3134" s="193" customFormat="1" ht="14.25" customHeight="1">
      <c r="M3134" s="186">
        <v>3127</v>
      </c>
    </row>
    <row r="3135" s="193" customFormat="1" ht="14.25" customHeight="1">
      <c r="M3135" s="186">
        <v>3128</v>
      </c>
    </row>
    <row r="3136" s="193" customFormat="1" ht="14.25" customHeight="1">
      <c r="M3136" s="186">
        <v>3129</v>
      </c>
    </row>
    <row r="3137" s="193" customFormat="1" ht="14.25" customHeight="1">
      <c r="M3137" s="186">
        <v>3130</v>
      </c>
    </row>
    <row r="3138" s="193" customFormat="1" ht="14.25" customHeight="1">
      <c r="M3138" s="186">
        <v>3131</v>
      </c>
    </row>
    <row r="3139" s="193" customFormat="1" ht="14.25" customHeight="1">
      <c r="M3139" s="186">
        <v>3132</v>
      </c>
    </row>
    <row r="3140" s="193" customFormat="1" ht="14.25" customHeight="1">
      <c r="M3140" s="186">
        <v>3133</v>
      </c>
    </row>
    <row r="3141" s="193" customFormat="1" ht="14.25" customHeight="1">
      <c r="M3141" s="186">
        <v>3134</v>
      </c>
    </row>
    <row r="3142" s="193" customFormat="1" ht="14.25" customHeight="1">
      <c r="M3142" s="186">
        <v>3135</v>
      </c>
    </row>
    <row r="3143" s="193" customFormat="1" ht="14.25" customHeight="1">
      <c r="M3143" s="186">
        <v>3136</v>
      </c>
    </row>
    <row r="3144" s="193" customFormat="1" ht="14.25" customHeight="1">
      <c r="M3144" s="186">
        <v>3137</v>
      </c>
    </row>
    <row r="3145" s="193" customFormat="1" ht="14.25" customHeight="1">
      <c r="M3145" s="186">
        <v>3138</v>
      </c>
    </row>
    <row r="3146" s="193" customFormat="1" ht="14.25" customHeight="1">
      <c r="M3146" s="186">
        <v>3139</v>
      </c>
    </row>
    <row r="3147" s="193" customFormat="1" ht="14.25" customHeight="1">
      <c r="M3147" s="186">
        <v>3140</v>
      </c>
    </row>
    <row r="3148" s="193" customFormat="1" ht="14.25" customHeight="1">
      <c r="M3148" s="186">
        <v>3141</v>
      </c>
    </row>
    <row r="3149" s="193" customFormat="1" ht="14.25" customHeight="1">
      <c r="M3149" s="186">
        <v>3142</v>
      </c>
    </row>
    <row r="3150" s="193" customFormat="1" ht="14.25" customHeight="1">
      <c r="M3150" s="186">
        <v>3143</v>
      </c>
    </row>
    <row r="3151" s="193" customFormat="1" ht="14.25" customHeight="1">
      <c r="M3151" s="186">
        <v>3144</v>
      </c>
    </row>
    <row r="3152" s="193" customFormat="1" ht="14.25" customHeight="1">
      <c r="M3152" s="186">
        <v>3145</v>
      </c>
    </row>
    <row r="3153" s="193" customFormat="1" ht="14.25" customHeight="1">
      <c r="M3153" s="186">
        <v>3146</v>
      </c>
    </row>
    <row r="3154" s="193" customFormat="1" ht="14.25" customHeight="1">
      <c r="M3154" s="186">
        <v>3147</v>
      </c>
    </row>
    <row r="3155" s="193" customFormat="1" ht="14.25" customHeight="1">
      <c r="M3155" s="186">
        <v>3148</v>
      </c>
    </row>
    <row r="3156" s="193" customFormat="1" ht="14.25" customHeight="1">
      <c r="M3156" s="186">
        <v>3149</v>
      </c>
    </row>
    <row r="3157" s="193" customFormat="1" ht="14.25" customHeight="1">
      <c r="M3157" s="186">
        <v>3150</v>
      </c>
    </row>
    <row r="3158" s="193" customFormat="1" ht="14.25" customHeight="1">
      <c r="M3158" s="186">
        <v>3151</v>
      </c>
    </row>
    <row r="3159" s="193" customFormat="1" ht="14.25" customHeight="1">
      <c r="M3159" s="186">
        <v>3152</v>
      </c>
    </row>
    <row r="3160" s="193" customFormat="1" ht="14.25" customHeight="1">
      <c r="M3160" s="186">
        <v>3153</v>
      </c>
    </row>
    <row r="3161" s="193" customFormat="1" ht="14.25" customHeight="1">
      <c r="M3161" s="186">
        <v>3154</v>
      </c>
    </row>
    <row r="3162" s="193" customFormat="1" ht="14.25" customHeight="1">
      <c r="M3162" s="186">
        <v>3155</v>
      </c>
    </row>
    <row r="3163" s="193" customFormat="1" ht="14.25" customHeight="1">
      <c r="M3163" s="186">
        <v>3156</v>
      </c>
    </row>
    <row r="3164" s="193" customFormat="1" ht="14.25" customHeight="1">
      <c r="M3164" s="186">
        <v>3157</v>
      </c>
    </row>
    <row r="3165" s="193" customFormat="1" ht="14.25" customHeight="1">
      <c r="M3165" s="186">
        <v>3158</v>
      </c>
    </row>
    <row r="3166" s="193" customFormat="1" ht="14.25" customHeight="1">
      <c r="M3166" s="186">
        <v>3159</v>
      </c>
    </row>
    <row r="3167" s="193" customFormat="1" ht="14.25" customHeight="1">
      <c r="M3167" s="186">
        <v>3160</v>
      </c>
    </row>
    <row r="3168" s="193" customFormat="1" ht="14.25" customHeight="1">
      <c r="M3168" s="186">
        <v>3161</v>
      </c>
    </row>
    <row r="3169" s="193" customFormat="1" ht="14.25" customHeight="1">
      <c r="M3169" s="186">
        <v>3162</v>
      </c>
    </row>
    <row r="3170" s="193" customFormat="1" ht="14.25" customHeight="1">
      <c r="M3170" s="186">
        <v>3163</v>
      </c>
    </row>
    <row r="3171" s="193" customFormat="1" ht="14.25" customHeight="1">
      <c r="M3171" s="186">
        <v>3164</v>
      </c>
    </row>
    <row r="3172" s="193" customFormat="1" ht="14.25" customHeight="1">
      <c r="M3172" s="186">
        <v>3165</v>
      </c>
    </row>
    <row r="3173" s="193" customFormat="1" ht="14.25" customHeight="1">
      <c r="M3173" s="186">
        <v>3166</v>
      </c>
    </row>
    <row r="3174" s="193" customFormat="1" ht="14.25" customHeight="1">
      <c r="M3174" s="186">
        <v>3167</v>
      </c>
    </row>
    <row r="3175" s="193" customFormat="1" ht="14.25" customHeight="1">
      <c r="M3175" s="186">
        <v>3168</v>
      </c>
    </row>
    <row r="3176" s="193" customFormat="1" ht="14.25" customHeight="1">
      <c r="M3176" s="186">
        <v>3169</v>
      </c>
    </row>
    <row r="3177" s="193" customFormat="1" ht="14.25" customHeight="1">
      <c r="M3177" s="186">
        <v>3170</v>
      </c>
    </row>
    <row r="3178" s="193" customFormat="1" ht="14.25" customHeight="1">
      <c r="M3178" s="186">
        <v>3171</v>
      </c>
    </row>
    <row r="3179" s="193" customFormat="1" ht="14.25" customHeight="1">
      <c r="M3179" s="186">
        <v>3172</v>
      </c>
    </row>
    <row r="3180" s="193" customFormat="1" ht="14.25" customHeight="1">
      <c r="M3180" s="186">
        <v>3173</v>
      </c>
    </row>
    <row r="3181" s="193" customFormat="1" ht="14.25" customHeight="1">
      <c r="M3181" s="186">
        <v>3174</v>
      </c>
    </row>
    <row r="3182" s="193" customFormat="1" ht="14.25" customHeight="1">
      <c r="M3182" s="186">
        <v>3175</v>
      </c>
    </row>
    <row r="3183" s="193" customFormat="1" ht="14.25" customHeight="1">
      <c r="M3183" s="186">
        <v>3176</v>
      </c>
    </row>
    <row r="3184" s="193" customFormat="1" ht="14.25" customHeight="1">
      <c r="M3184" s="186">
        <v>3177</v>
      </c>
    </row>
    <row r="3185" s="193" customFormat="1" ht="14.25" customHeight="1">
      <c r="M3185" s="186">
        <v>3178</v>
      </c>
    </row>
    <row r="3186" s="193" customFormat="1" ht="14.25" customHeight="1">
      <c r="M3186" s="186">
        <v>3179</v>
      </c>
    </row>
    <row r="3187" s="193" customFormat="1" ht="14.25" customHeight="1">
      <c r="M3187" s="186">
        <v>3180</v>
      </c>
    </row>
    <row r="3188" s="193" customFormat="1" ht="14.25" customHeight="1">
      <c r="M3188" s="186">
        <v>3181</v>
      </c>
    </row>
    <row r="3189" s="193" customFormat="1" ht="14.25" customHeight="1">
      <c r="M3189" s="186">
        <v>3182</v>
      </c>
    </row>
    <row r="3190" s="193" customFormat="1" ht="14.25" customHeight="1">
      <c r="M3190" s="186">
        <v>3183</v>
      </c>
    </row>
    <row r="3191" s="193" customFormat="1" ht="14.25" customHeight="1">
      <c r="M3191" s="186">
        <v>3184</v>
      </c>
    </row>
    <row r="3192" s="193" customFormat="1" ht="14.25" customHeight="1">
      <c r="M3192" s="186">
        <v>3185</v>
      </c>
    </row>
    <row r="3193" s="193" customFormat="1" ht="14.25" customHeight="1">
      <c r="M3193" s="186">
        <v>3186</v>
      </c>
    </row>
    <row r="3194" s="193" customFormat="1" ht="14.25" customHeight="1">
      <c r="M3194" s="186">
        <v>3187</v>
      </c>
    </row>
    <row r="3195" s="193" customFormat="1" ht="14.25" customHeight="1">
      <c r="M3195" s="186">
        <v>3188</v>
      </c>
    </row>
    <row r="3196" s="193" customFormat="1" ht="14.25" customHeight="1">
      <c r="M3196" s="186">
        <v>3189</v>
      </c>
    </row>
    <row r="3197" s="193" customFormat="1" ht="14.25" customHeight="1">
      <c r="M3197" s="186">
        <v>3190</v>
      </c>
    </row>
    <row r="3198" s="193" customFormat="1" ht="14.25" customHeight="1">
      <c r="M3198" s="186">
        <v>3191</v>
      </c>
    </row>
    <row r="3199" s="193" customFormat="1" ht="14.25" customHeight="1">
      <c r="M3199" s="186">
        <v>3192</v>
      </c>
    </row>
    <row r="3200" s="193" customFormat="1" ht="14.25" customHeight="1">
      <c r="M3200" s="186">
        <v>3193</v>
      </c>
    </row>
    <row r="3201" s="193" customFormat="1" ht="14.25" customHeight="1">
      <c r="M3201" s="186">
        <v>3194</v>
      </c>
    </row>
    <row r="3202" s="193" customFormat="1" ht="14.25" customHeight="1">
      <c r="M3202" s="186">
        <v>3195</v>
      </c>
    </row>
    <row r="3203" s="193" customFormat="1" ht="14.25" customHeight="1">
      <c r="M3203" s="186">
        <v>3196</v>
      </c>
    </row>
    <row r="3204" s="193" customFormat="1" ht="14.25" customHeight="1">
      <c r="M3204" s="186">
        <v>3197</v>
      </c>
    </row>
    <row r="3205" s="193" customFormat="1" ht="14.25" customHeight="1">
      <c r="M3205" s="186">
        <v>3198</v>
      </c>
    </row>
    <row r="3206" s="193" customFormat="1" ht="14.25" customHeight="1">
      <c r="M3206" s="186">
        <v>3199</v>
      </c>
    </row>
    <row r="3207" s="193" customFormat="1" ht="14.25" customHeight="1">
      <c r="M3207" s="186">
        <v>3200</v>
      </c>
    </row>
    <row r="3208" s="193" customFormat="1" ht="14.25" customHeight="1">
      <c r="M3208" s="186">
        <v>3201</v>
      </c>
    </row>
    <row r="3209" s="193" customFormat="1" ht="14.25" customHeight="1">
      <c r="M3209" s="186">
        <v>3202</v>
      </c>
    </row>
    <row r="3210" s="193" customFormat="1" ht="14.25" customHeight="1">
      <c r="M3210" s="186">
        <v>3203</v>
      </c>
    </row>
    <row r="3211" s="193" customFormat="1" ht="14.25" customHeight="1">
      <c r="M3211" s="186">
        <v>3204</v>
      </c>
    </row>
    <row r="3212" s="193" customFormat="1" ht="14.25" customHeight="1">
      <c r="M3212" s="186">
        <v>3205</v>
      </c>
    </row>
    <row r="3213" s="193" customFormat="1" ht="14.25" customHeight="1">
      <c r="M3213" s="186">
        <v>3206</v>
      </c>
    </row>
    <row r="3214" s="193" customFormat="1" ht="14.25" customHeight="1">
      <c r="M3214" s="186">
        <v>3207</v>
      </c>
    </row>
    <row r="3215" s="193" customFormat="1" ht="14.25" customHeight="1">
      <c r="M3215" s="186">
        <v>3208</v>
      </c>
    </row>
    <row r="3216" s="193" customFormat="1" ht="14.25" customHeight="1">
      <c r="M3216" s="186">
        <v>3209</v>
      </c>
    </row>
    <row r="3217" s="193" customFormat="1" ht="14.25" customHeight="1">
      <c r="M3217" s="186">
        <v>3210</v>
      </c>
    </row>
    <row r="3218" s="193" customFormat="1" ht="14.25" customHeight="1">
      <c r="M3218" s="186">
        <v>3211</v>
      </c>
    </row>
    <row r="3219" s="193" customFormat="1" ht="14.25" customHeight="1">
      <c r="M3219" s="186">
        <v>3212</v>
      </c>
    </row>
    <row r="3220" s="193" customFormat="1" ht="14.25" customHeight="1">
      <c r="M3220" s="186">
        <v>3213</v>
      </c>
    </row>
    <row r="3221" s="193" customFormat="1" ht="14.25" customHeight="1">
      <c r="M3221" s="186">
        <v>3214</v>
      </c>
    </row>
    <row r="3222" s="193" customFormat="1" ht="14.25" customHeight="1">
      <c r="M3222" s="186">
        <v>3215</v>
      </c>
    </row>
    <row r="3223" s="193" customFormat="1" ht="14.25" customHeight="1">
      <c r="M3223" s="186">
        <v>3216</v>
      </c>
    </row>
    <row r="3224" s="193" customFormat="1" ht="14.25" customHeight="1">
      <c r="M3224" s="186">
        <v>3217</v>
      </c>
    </row>
    <row r="3225" s="193" customFormat="1" ht="14.25" customHeight="1">
      <c r="M3225" s="186">
        <v>3218</v>
      </c>
    </row>
    <row r="3226" s="193" customFormat="1" ht="14.25" customHeight="1">
      <c r="M3226" s="186">
        <v>3219</v>
      </c>
    </row>
    <row r="3227" s="193" customFormat="1" ht="14.25" customHeight="1">
      <c r="M3227" s="186">
        <v>3220</v>
      </c>
    </row>
    <row r="3228" s="193" customFormat="1" ht="14.25" customHeight="1">
      <c r="M3228" s="186">
        <v>3221</v>
      </c>
    </row>
    <row r="3229" s="193" customFormat="1" ht="14.25" customHeight="1">
      <c r="M3229" s="186">
        <v>3222</v>
      </c>
    </row>
    <row r="3230" s="193" customFormat="1" ht="14.25" customHeight="1">
      <c r="M3230" s="186">
        <v>3223</v>
      </c>
    </row>
    <row r="3231" s="193" customFormat="1" ht="14.25" customHeight="1">
      <c r="M3231" s="186">
        <v>3224</v>
      </c>
    </row>
    <row r="3232" s="193" customFormat="1" ht="14.25" customHeight="1">
      <c r="M3232" s="186">
        <v>3225</v>
      </c>
    </row>
    <row r="3233" s="193" customFormat="1" ht="14.25" customHeight="1">
      <c r="M3233" s="186">
        <v>3226</v>
      </c>
    </row>
    <row r="3234" s="193" customFormat="1" ht="14.25" customHeight="1">
      <c r="M3234" s="186">
        <v>3227</v>
      </c>
    </row>
    <row r="3235" s="193" customFormat="1" ht="14.25" customHeight="1">
      <c r="M3235" s="186">
        <v>3228</v>
      </c>
    </row>
    <row r="3236" s="193" customFormat="1" ht="14.25" customHeight="1">
      <c r="M3236" s="186">
        <v>3229</v>
      </c>
    </row>
    <row r="3237" s="193" customFormat="1" ht="14.25" customHeight="1">
      <c r="M3237" s="186">
        <v>3230</v>
      </c>
    </row>
    <row r="3238" s="193" customFormat="1" ht="14.25" customHeight="1">
      <c r="M3238" s="186">
        <v>3231</v>
      </c>
    </row>
    <row r="3239" s="193" customFormat="1" ht="14.25" customHeight="1">
      <c r="M3239" s="186">
        <v>3232</v>
      </c>
    </row>
    <row r="3240" s="193" customFormat="1" ht="14.25" customHeight="1">
      <c r="M3240" s="186">
        <v>3233</v>
      </c>
    </row>
    <row r="3241" s="193" customFormat="1" ht="14.25" customHeight="1">
      <c r="M3241" s="186">
        <v>3234</v>
      </c>
    </row>
    <row r="3242" s="193" customFormat="1" ht="14.25" customHeight="1">
      <c r="M3242" s="186">
        <v>3235</v>
      </c>
    </row>
    <row r="3243" s="193" customFormat="1" ht="14.25" customHeight="1">
      <c r="M3243" s="186">
        <v>3236</v>
      </c>
    </row>
    <row r="3244" s="193" customFormat="1" ht="14.25" customHeight="1">
      <c r="M3244" s="186">
        <v>3237</v>
      </c>
    </row>
    <row r="3245" s="193" customFormat="1" ht="14.25" customHeight="1">
      <c r="M3245" s="186">
        <v>3238</v>
      </c>
    </row>
    <row r="3246" s="193" customFormat="1" ht="14.25" customHeight="1">
      <c r="M3246" s="186">
        <v>3239</v>
      </c>
    </row>
    <row r="3247" s="193" customFormat="1" ht="14.25" customHeight="1">
      <c r="M3247" s="186">
        <v>3240</v>
      </c>
    </row>
    <row r="3248" s="193" customFormat="1" ht="14.25" customHeight="1">
      <c r="M3248" s="186">
        <v>3241</v>
      </c>
    </row>
    <row r="3249" s="193" customFormat="1" ht="14.25" customHeight="1">
      <c r="M3249" s="186">
        <v>3242</v>
      </c>
    </row>
    <row r="3250" s="193" customFormat="1" ht="14.25" customHeight="1">
      <c r="M3250" s="186">
        <v>3243</v>
      </c>
    </row>
    <row r="3251" s="193" customFormat="1" ht="14.25" customHeight="1">
      <c r="M3251" s="186">
        <v>3244</v>
      </c>
    </row>
    <row r="3252" s="193" customFormat="1" ht="14.25" customHeight="1">
      <c r="M3252" s="186">
        <v>3245</v>
      </c>
    </row>
    <row r="3253" s="193" customFormat="1" ht="14.25" customHeight="1">
      <c r="M3253" s="186">
        <v>3246</v>
      </c>
    </row>
    <row r="3254" s="193" customFormat="1" ht="14.25" customHeight="1">
      <c r="M3254" s="186">
        <v>3247</v>
      </c>
    </row>
    <row r="3255" s="193" customFormat="1" ht="14.25" customHeight="1">
      <c r="M3255" s="186">
        <v>3248</v>
      </c>
    </row>
    <row r="3256" s="193" customFormat="1" ht="14.25" customHeight="1">
      <c r="M3256" s="186">
        <v>3249</v>
      </c>
    </row>
    <row r="3257" s="193" customFormat="1" ht="14.25" customHeight="1">
      <c r="M3257" s="186">
        <v>3250</v>
      </c>
    </row>
    <row r="3258" s="193" customFormat="1" ht="14.25" customHeight="1">
      <c r="M3258" s="186">
        <v>3251</v>
      </c>
    </row>
    <row r="3259" s="193" customFormat="1" ht="14.25" customHeight="1">
      <c r="M3259" s="186">
        <v>3252</v>
      </c>
    </row>
    <row r="3260" s="193" customFormat="1" ht="14.25" customHeight="1">
      <c r="M3260" s="186">
        <v>3253</v>
      </c>
    </row>
    <row r="3261" s="193" customFormat="1" ht="14.25" customHeight="1">
      <c r="M3261" s="186">
        <v>3254</v>
      </c>
    </row>
    <row r="3262" s="193" customFormat="1" ht="14.25" customHeight="1">
      <c r="M3262" s="186">
        <v>3255</v>
      </c>
    </row>
    <row r="3263" s="193" customFormat="1" ht="14.25" customHeight="1">
      <c r="M3263" s="186">
        <v>3256</v>
      </c>
    </row>
    <row r="3264" s="193" customFormat="1" ht="14.25" customHeight="1">
      <c r="M3264" s="186">
        <v>3257</v>
      </c>
    </row>
    <row r="3265" s="193" customFormat="1" ht="14.25" customHeight="1">
      <c r="M3265" s="186">
        <v>3258</v>
      </c>
    </row>
    <row r="3266" s="193" customFormat="1" ht="14.25" customHeight="1">
      <c r="M3266" s="186">
        <v>3259</v>
      </c>
    </row>
    <row r="3267" s="193" customFormat="1" ht="14.25" customHeight="1">
      <c r="M3267" s="186">
        <v>3260</v>
      </c>
    </row>
    <row r="3268" s="193" customFormat="1" ht="14.25" customHeight="1">
      <c r="M3268" s="186">
        <v>3261</v>
      </c>
    </row>
    <row r="3269" s="193" customFormat="1" ht="14.25" customHeight="1">
      <c r="M3269" s="186">
        <v>3262</v>
      </c>
    </row>
    <row r="3270" s="193" customFormat="1" ht="14.25" customHeight="1">
      <c r="M3270" s="186">
        <v>3263</v>
      </c>
    </row>
    <row r="3271" s="193" customFormat="1" ht="14.25" customHeight="1">
      <c r="M3271" s="186">
        <v>3264</v>
      </c>
    </row>
    <row r="3272" s="193" customFormat="1" ht="14.25" customHeight="1">
      <c r="M3272" s="186">
        <v>3265</v>
      </c>
    </row>
    <row r="3273" s="193" customFormat="1" ht="14.25" customHeight="1">
      <c r="M3273" s="186">
        <v>3266</v>
      </c>
    </row>
    <row r="3274" s="193" customFormat="1" ht="14.25" customHeight="1">
      <c r="M3274" s="186">
        <v>3267</v>
      </c>
    </row>
    <row r="3275" s="193" customFormat="1" ht="14.25" customHeight="1">
      <c r="M3275" s="186">
        <v>3268</v>
      </c>
    </row>
    <row r="3276" s="193" customFormat="1" ht="14.25" customHeight="1">
      <c r="M3276" s="186">
        <v>3269</v>
      </c>
    </row>
    <row r="3277" s="193" customFormat="1" ht="14.25" customHeight="1">
      <c r="M3277" s="186">
        <v>3270</v>
      </c>
    </row>
    <row r="3278" s="193" customFormat="1" ht="14.25" customHeight="1">
      <c r="M3278" s="186">
        <v>3271</v>
      </c>
    </row>
    <row r="3279" s="193" customFormat="1" ht="14.25" customHeight="1">
      <c r="M3279" s="186">
        <v>3272</v>
      </c>
    </row>
    <row r="3280" s="193" customFormat="1" ht="14.25" customHeight="1">
      <c r="M3280" s="186">
        <v>3273</v>
      </c>
    </row>
    <row r="3281" s="193" customFormat="1" ht="14.25" customHeight="1">
      <c r="M3281" s="186">
        <v>3274</v>
      </c>
    </row>
    <row r="3282" s="193" customFormat="1" ht="14.25" customHeight="1">
      <c r="M3282" s="186">
        <v>3275</v>
      </c>
    </row>
    <row r="3283" s="193" customFormat="1" ht="14.25" customHeight="1">
      <c r="M3283" s="186">
        <v>3276</v>
      </c>
    </row>
    <row r="3284" s="193" customFormat="1" ht="14.25" customHeight="1">
      <c r="M3284" s="186">
        <v>3277</v>
      </c>
    </row>
    <row r="3285" s="193" customFormat="1" ht="14.25" customHeight="1">
      <c r="M3285" s="186">
        <v>3278</v>
      </c>
    </row>
    <row r="3286" s="193" customFormat="1" ht="14.25" customHeight="1">
      <c r="M3286" s="186">
        <v>3279</v>
      </c>
    </row>
    <row r="3287" s="193" customFormat="1" ht="14.25" customHeight="1">
      <c r="M3287" s="186">
        <v>3280</v>
      </c>
    </row>
    <row r="3288" s="193" customFormat="1" ht="14.25" customHeight="1">
      <c r="M3288" s="186">
        <v>3281</v>
      </c>
    </row>
    <row r="3289" s="193" customFormat="1" ht="14.25" customHeight="1">
      <c r="M3289" s="186">
        <v>3282</v>
      </c>
    </row>
    <row r="3290" s="193" customFormat="1" ht="14.25" customHeight="1">
      <c r="M3290" s="186">
        <v>3283</v>
      </c>
    </row>
    <row r="3291" s="193" customFormat="1" ht="14.25" customHeight="1">
      <c r="M3291" s="186">
        <v>3284</v>
      </c>
    </row>
    <row r="3292" s="193" customFormat="1" ht="14.25" customHeight="1">
      <c r="M3292" s="186">
        <v>3285</v>
      </c>
    </row>
    <row r="3293" s="193" customFormat="1" ht="14.25" customHeight="1">
      <c r="M3293" s="186">
        <v>3286</v>
      </c>
    </row>
    <row r="3294" s="193" customFormat="1" ht="14.25" customHeight="1">
      <c r="M3294" s="186">
        <v>3287</v>
      </c>
    </row>
    <row r="3295" s="193" customFormat="1" ht="14.25" customHeight="1">
      <c r="M3295" s="186">
        <v>3288</v>
      </c>
    </row>
    <row r="3296" s="193" customFormat="1" ht="14.25" customHeight="1">
      <c r="M3296" s="186">
        <v>3289</v>
      </c>
    </row>
    <row r="3297" s="193" customFormat="1" ht="14.25" customHeight="1">
      <c r="M3297" s="186">
        <v>3290</v>
      </c>
    </row>
    <row r="3298" s="193" customFormat="1" ht="14.25" customHeight="1">
      <c r="M3298" s="186">
        <v>3291</v>
      </c>
    </row>
    <row r="3299" s="193" customFormat="1" ht="14.25" customHeight="1">
      <c r="M3299" s="186">
        <v>3292</v>
      </c>
    </row>
    <row r="3300" s="193" customFormat="1" ht="14.25" customHeight="1">
      <c r="M3300" s="186">
        <v>3293</v>
      </c>
    </row>
    <row r="3301" s="193" customFormat="1" ht="14.25" customHeight="1">
      <c r="M3301" s="186">
        <v>3294</v>
      </c>
    </row>
    <row r="3302" s="193" customFormat="1" ht="14.25" customHeight="1">
      <c r="M3302" s="186">
        <v>3295</v>
      </c>
    </row>
    <row r="3303" s="193" customFormat="1" ht="14.25" customHeight="1">
      <c r="M3303" s="186">
        <v>3296</v>
      </c>
    </row>
    <row r="3304" s="193" customFormat="1" ht="14.25" customHeight="1">
      <c r="M3304" s="186">
        <v>3297</v>
      </c>
    </row>
    <row r="3305" s="193" customFormat="1" ht="14.25" customHeight="1">
      <c r="M3305" s="186">
        <v>3298</v>
      </c>
    </row>
    <row r="3306" s="193" customFormat="1" ht="14.25" customHeight="1">
      <c r="M3306" s="186">
        <v>3299</v>
      </c>
    </row>
    <row r="3307" s="193" customFormat="1" ht="14.25" customHeight="1">
      <c r="M3307" s="186">
        <v>3300</v>
      </c>
    </row>
    <row r="3308" s="193" customFormat="1" ht="14.25" customHeight="1">
      <c r="M3308" s="186">
        <v>3301</v>
      </c>
    </row>
    <row r="3309" s="193" customFormat="1" ht="14.25" customHeight="1">
      <c r="M3309" s="186">
        <v>3302</v>
      </c>
    </row>
    <row r="3310" s="193" customFormat="1" ht="14.25" customHeight="1">
      <c r="M3310" s="186">
        <v>3303</v>
      </c>
    </row>
    <row r="3311" s="193" customFormat="1" ht="14.25" customHeight="1">
      <c r="M3311" s="186">
        <v>3304</v>
      </c>
    </row>
    <row r="3312" s="193" customFormat="1" ht="14.25" customHeight="1">
      <c r="M3312" s="186">
        <v>3305</v>
      </c>
    </row>
    <row r="3313" s="193" customFormat="1" ht="14.25" customHeight="1">
      <c r="M3313" s="186">
        <v>3306</v>
      </c>
    </row>
    <row r="3314" s="193" customFormat="1" ht="14.25" customHeight="1">
      <c r="M3314" s="186">
        <v>3307</v>
      </c>
    </row>
    <row r="3315" s="193" customFormat="1" ht="14.25" customHeight="1">
      <c r="M3315" s="186">
        <v>3308</v>
      </c>
    </row>
    <row r="3316" s="193" customFormat="1" ht="14.25" customHeight="1">
      <c r="M3316" s="186">
        <v>3309</v>
      </c>
    </row>
    <row r="3317" s="193" customFormat="1" ht="14.25" customHeight="1">
      <c r="M3317" s="186">
        <v>3310</v>
      </c>
    </row>
    <row r="3318" s="193" customFormat="1" ht="14.25" customHeight="1">
      <c r="M3318" s="186">
        <v>3311</v>
      </c>
    </row>
    <row r="3319" s="193" customFormat="1" ht="14.25" customHeight="1">
      <c r="M3319" s="186">
        <v>3312</v>
      </c>
    </row>
    <row r="3320" s="193" customFormat="1" ht="14.25" customHeight="1">
      <c r="M3320" s="186">
        <v>3313</v>
      </c>
    </row>
    <row r="3321" s="193" customFormat="1" ht="14.25" customHeight="1">
      <c r="M3321" s="186">
        <v>3314</v>
      </c>
    </row>
    <row r="3322" s="193" customFormat="1" ht="14.25" customHeight="1">
      <c r="M3322" s="186">
        <v>3315</v>
      </c>
    </row>
    <row r="3323" s="193" customFormat="1" ht="14.25" customHeight="1">
      <c r="M3323" s="186">
        <v>3316</v>
      </c>
    </row>
    <row r="3324" s="193" customFormat="1" ht="14.25" customHeight="1">
      <c r="M3324" s="186">
        <v>3317</v>
      </c>
    </row>
    <row r="3325" s="193" customFormat="1" ht="14.25" customHeight="1">
      <c r="M3325" s="186">
        <v>3318</v>
      </c>
    </row>
    <row r="3326" s="193" customFormat="1" ht="14.25" customHeight="1">
      <c r="M3326" s="186">
        <v>3319</v>
      </c>
    </row>
    <row r="3327" s="193" customFormat="1" ht="14.25" customHeight="1">
      <c r="M3327" s="186">
        <v>3320</v>
      </c>
    </row>
    <row r="3328" s="193" customFormat="1" ht="14.25" customHeight="1">
      <c r="M3328" s="186">
        <v>3321</v>
      </c>
    </row>
    <row r="3329" s="193" customFormat="1" ht="14.25" customHeight="1">
      <c r="M3329" s="186">
        <v>3322</v>
      </c>
    </row>
    <row r="3330" s="193" customFormat="1" ht="14.25" customHeight="1">
      <c r="M3330" s="186">
        <v>3323</v>
      </c>
    </row>
    <row r="3331" s="193" customFormat="1" ht="14.25" customHeight="1">
      <c r="M3331" s="186">
        <v>3324</v>
      </c>
    </row>
    <row r="3332" s="193" customFormat="1" ht="14.25" customHeight="1">
      <c r="M3332" s="186">
        <v>3325</v>
      </c>
    </row>
    <row r="3333" s="193" customFormat="1" ht="14.25" customHeight="1">
      <c r="M3333" s="186">
        <v>3326</v>
      </c>
    </row>
    <row r="3334" s="193" customFormat="1" ht="14.25" customHeight="1">
      <c r="M3334" s="186">
        <v>3327</v>
      </c>
    </row>
    <row r="3335" s="193" customFormat="1" ht="14.25" customHeight="1">
      <c r="M3335" s="186">
        <v>3328</v>
      </c>
    </row>
    <row r="3336" s="193" customFormat="1" ht="14.25" customHeight="1">
      <c r="M3336" s="186">
        <v>3329</v>
      </c>
    </row>
    <row r="3337" s="193" customFormat="1" ht="14.25" customHeight="1">
      <c r="M3337" s="186">
        <v>3330</v>
      </c>
    </row>
    <row r="3338" s="193" customFormat="1" ht="14.25" customHeight="1">
      <c r="M3338" s="186">
        <v>3331</v>
      </c>
    </row>
    <row r="3339" s="193" customFormat="1" ht="14.25" customHeight="1">
      <c r="M3339" s="186">
        <v>3332</v>
      </c>
    </row>
    <row r="3340" s="193" customFormat="1" ht="14.25" customHeight="1">
      <c r="M3340" s="186">
        <v>3333</v>
      </c>
    </row>
    <row r="3341" s="193" customFormat="1" ht="14.25" customHeight="1">
      <c r="M3341" s="186">
        <v>3334</v>
      </c>
    </row>
    <row r="3342" s="193" customFormat="1" ht="14.25" customHeight="1">
      <c r="M3342" s="186">
        <v>3335</v>
      </c>
    </row>
    <row r="3343" s="193" customFormat="1" ht="14.25" customHeight="1">
      <c r="M3343" s="186">
        <v>3336</v>
      </c>
    </row>
    <row r="3344" s="193" customFormat="1" ht="14.25" customHeight="1">
      <c r="M3344" s="186">
        <v>3337</v>
      </c>
    </row>
    <row r="3345" s="193" customFormat="1" ht="14.25" customHeight="1">
      <c r="M3345" s="186">
        <v>3338</v>
      </c>
    </row>
    <row r="3346" s="193" customFormat="1" ht="14.25" customHeight="1">
      <c r="M3346" s="186">
        <v>3339</v>
      </c>
    </row>
    <row r="3347" s="193" customFormat="1" ht="14.25" customHeight="1">
      <c r="M3347" s="186">
        <v>3340</v>
      </c>
    </row>
    <row r="3348" s="193" customFormat="1" ht="14.25" customHeight="1">
      <c r="M3348" s="186">
        <v>3341</v>
      </c>
    </row>
    <row r="3349" s="193" customFormat="1" ht="14.25" customHeight="1">
      <c r="M3349" s="186">
        <v>3342</v>
      </c>
    </row>
    <row r="3350" s="193" customFormat="1" ht="14.25" customHeight="1">
      <c r="M3350" s="186">
        <v>3343</v>
      </c>
    </row>
    <row r="3351" s="193" customFormat="1" ht="14.25" customHeight="1">
      <c r="M3351" s="186">
        <v>3344</v>
      </c>
    </row>
    <row r="3352" s="193" customFormat="1" ht="14.25" customHeight="1">
      <c r="M3352" s="186">
        <v>3345</v>
      </c>
    </row>
    <row r="3353" s="193" customFormat="1" ht="14.25" customHeight="1">
      <c r="M3353" s="186">
        <v>3346</v>
      </c>
    </row>
    <row r="3354" s="193" customFormat="1" ht="14.25" customHeight="1">
      <c r="M3354" s="186">
        <v>3347</v>
      </c>
    </row>
    <row r="3355" s="193" customFormat="1" ht="14.25" customHeight="1">
      <c r="M3355" s="186">
        <v>3348</v>
      </c>
    </row>
    <row r="3356" s="193" customFormat="1" ht="14.25" customHeight="1">
      <c r="M3356" s="186">
        <v>3349</v>
      </c>
    </row>
    <row r="3357" s="193" customFormat="1" ht="14.25" customHeight="1">
      <c r="M3357" s="186">
        <v>3350</v>
      </c>
    </row>
    <row r="3358" s="193" customFormat="1" ht="14.25" customHeight="1">
      <c r="M3358" s="186">
        <v>3351</v>
      </c>
    </row>
    <row r="3359" s="193" customFormat="1" ht="14.25" customHeight="1">
      <c r="M3359" s="186">
        <v>3352</v>
      </c>
    </row>
    <row r="3360" s="193" customFormat="1" ht="14.25" customHeight="1">
      <c r="M3360" s="186">
        <v>3353</v>
      </c>
    </row>
    <row r="3361" s="193" customFormat="1" ht="14.25" customHeight="1">
      <c r="M3361" s="186">
        <v>3354</v>
      </c>
    </row>
    <row r="3362" s="193" customFormat="1" ht="14.25" customHeight="1">
      <c r="M3362" s="186">
        <v>3355</v>
      </c>
    </row>
    <row r="3363" s="193" customFormat="1" ht="14.25" customHeight="1">
      <c r="M3363" s="186">
        <v>3356</v>
      </c>
    </row>
    <row r="3364" s="193" customFormat="1" ht="14.25" customHeight="1">
      <c r="M3364" s="186">
        <v>3357</v>
      </c>
    </row>
    <row r="3365" s="193" customFormat="1" ht="14.25" customHeight="1">
      <c r="M3365" s="186">
        <v>3358</v>
      </c>
    </row>
    <row r="3366" s="193" customFormat="1" ht="14.25" customHeight="1">
      <c r="M3366" s="186">
        <v>3359</v>
      </c>
    </row>
    <row r="3367" s="193" customFormat="1" ht="14.25" customHeight="1">
      <c r="M3367" s="186">
        <v>3360</v>
      </c>
    </row>
    <row r="3368" s="193" customFormat="1" ht="14.25" customHeight="1">
      <c r="M3368" s="186">
        <v>3361</v>
      </c>
    </row>
    <row r="3369" s="193" customFormat="1" ht="14.25" customHeight="1">
      <c r="M3369" s="186">
        <v>3362</v>
      </c>
    </row>
    <row r="3370" s="193" customFormat="1" ht="14.25" customHeight="1">
      <c r="M3370" s="186">
        <v>3363</v>
      </c>
    </row>
    <row r="3371" s="193" customFormat="1" ht="14.25" customHeight="1">
      <c r="M3371" s="186">
        <v>3364</v>
      </c>
    </row>
    <row r="3372" s="193" customFormat="1" ht="14.25" customHeight="1">
      <c r="M3372" s="186">
        <v>3365</v>
      </c>
    </row>
    <row r="3373" s="193" customFormat="1" ht="14.25" customHeight="1">
      <c r="M3373" s="186">
        <v>3366</v>
      </c>
    </row>
    <row r="3374" s="193" customFormat="1" ht="14.25" customHeight="1">
      <c r="M3374" s="186">
        <v>3367</v>
      </c>
    </row>
    <row r="3375" s="193" customFormat="1" ht="14.25" customHeight="1">
      <c r="M3375" s="186">
        <v>3368</v>
      </c>
    </row>
    <row r="3376" s="193" customFormat="1" ht="14.25" customHeight="1">
      <c r="M3376" s="186">
        <v>3369</v>
      </c>
    </row>
    <row r="3377" s="193" customFormat="1" ht="14.25" customHeight="1">
      <c r="M3377" s="186">
        <v>3370</v>
      </c>
    </row>
    <row r="3378" s="193" customFormat="1" ht="14.25" customHeight="1">
      <c r="M3378" s="186">
        <v>3371</v>
      </c>
    </row>
    <row r="3379" s="193" customFormat="1" ht="14.25" customHeight="1">
      <c r="M3379" s="186">
        <v>3372</v>
      </c>
    </row>
    <row r="3380" s="193" customFormat="1" ht="14.25" customHeight="1">
      <c r="M3380" s="186">
        <v>3373</v>
      </c>
    </row>
    <row r="3381" s="193" customFormat="1" ht="14.25" customHeight="1">
      <c r="M3381" s="186">
        <v>3374</v>
      </c>
    </row>
    <row r="3382" s="193" customFormat="1" ht="14.25" customHeight="1">
      <c r="M3382" s="186">
        <v>3375</v>
      </c>
    </row>
    <row r="3383" s="193" customFormat="1" ht="14.25" customHeight="1">
      <c r="M3383" s="186">
        <v>3376</v>
      </c>
    </row>
    <row r="3384" s="193" customFormat="1" ht="14.25" customHeight="1">
      <c r="M3384" s="186">
        <v>3377</v>
      </c>
    </row>
    <row r="3385" s="193" customFormat="1" ht="14.25" customHeight="1">
      <c r="M3385" s="186">
        <v>3378</v>
      </c>
    </row>
    <row r="3386" s="193" customFormat="1" ht="14.25" customHeight="1">
      <c r="M3386" s="186">
        <v>3379</v>
      </c>
    </row>
    <row r="3387" s="193" customFormat="1" ht="14.25" customHeight="1">
      <c r="M3387" s="186">
        <v>3380</v>
      </c>
    </row>
    <row r="3388" s="193" customFormat="1" ht="14.25" customHeight="1">
      <c r="M3388" s="186">
        <v>3381</v>
      </c>
    </row>
    <row r="3389" s="193" customFormat="1" ht="14.25" customHeight="1">
      <c r="M3389" s="186">
        <v>3382</v>
      </c>
    </row>
    <row r="3390" s="193" customFormat="1" ht="14.25" customHeight="1">
      <c r="M3390" s="186">
        <v>3383</v>
      </c>
    </row>
    <row r="3391" s="193" customFormat="1" ht="14.25" customHeight="1">
      <c r="M3391" s="186">
        <v>3384</v>
      </c>
    </row>
    <row r="3392" s="193" customFormat="1" ht="14.25" customHeight="1">
      <c r="M3392" s="186">
        <v>3385</v>
      </c>
    </row>
    <row r="3393" s="193" customFormat="1" ht="14.25" customHeight="1">
      <c r="M3393" s="186">
        <v>3386</v>
      </c>
    </row>
    <row r="3394" s="193" customFormat="1" ht="14.25" customHeight="1">
      <c r="M3394" s="186">
        <v>3387</v>
      </c>
    </row>
    <row r="3395" s="193" customFormat="1" ht="14.25" customHeight="1">
      <c r="M3395" s="186">
        <v>3388</v>
      </c>
    </row>
    <row r="3396" s="193" customFormat="1" ht="14.25" customHeight="1">
      <c r="M3396" s="186">
        <v>3389</v>
      </c>
    </row>
    <row r="3397" s="193" customFormat="1" ht="14.25" customHeight="1">
      <c r="M3397" s="186">
        <v>3390</v>
      </c>
    </row>
    <row r="3398" s="193" customFormat="1" ht="14.25" customHeight="1">
      <c r="M3398" s="186">
        <v>3391</v>
      </c>
    </row>
    <row r="3399" s="193" customFormat="1" ht="14.25" customHeight="1">
      <c r="M3399" s="186">
        <v>3392</v>
      </c>
    </row>
    <row r="3400" s="193" customFormat="1" ht="14.25" customHeight="1">
      <c r="M3400" s="186">
        <v>3393</v>
      </c>
    </row>
    <row r="3401" s="193" customFormat="1" ht="14.25" customHeight="1">
      <c r="M3401" s="186">
        <v>3394</v>
      </c>
    </row>
    <row r="3402" s="193" customFormat="1" ht="14.25" customHeight="1">
      <c r="M3402" s="186">
        <v>3395</v>
      </c>
    </row>
    <row r="3403" s="193" customFormat="1" ht="14.25" customHeight="1">
      <c r="M3403" s="186">
        <v>3396</v>
      </c>
    </row>
    <row r="3404" s="193" customFormat="1" ht="14.25" customHeight="1">
      <c r="M3404" s="186">
        <v>3397</v>
      </c>
    </row>
    <row r="3405" s="193" customFormat="1" ht="14.25" customHeight="1">
      <c r="M3405" s="186">
        <v>3398</v>
      </c>
    </row>
    <row r="3406" s="193" customFormat="1" ht="14.25" customHeight="1">
      <c r="M3406" s="186">
        <v>3399</v>
      </c>
    </row>
    <row r="3407" s="193" customFormat="1" ht="14.25" customHeight="1">
      <c r="M3407" s="186">
        <v>3400</v>
      </c>
    </row>
    <row r="3408" s="193" customFormat="1" ht="14.25" customHeight="1">
      <c r="M3408" s="186">
        <v>3401</v>
      </c>
    </row>
    <row r="3409" s="193" customFormat="1" ht="14.25" customHeight="1">
      <c r="M3409" s="186">
        <v>3402</v>
      </c>
    </row>
    <row r="3410" s="193" customFormat="1" ht="14.25" customHeight="1">
      <c r="M3410" s="186">
        <v>3403</v>
      </c>
    </row>
    <row r="3411" s="193" customFormat="1" ht="14.25" customHeight="1">
      <c r="M3411" s="186">
        <v>3404</v>
      </c>
    </row>
    <row r="3412" s="193" customFormat="1" ht="14.25" customHeight="1">
      <c r="M3412" s="186">
        <v>3405</v>
      </c>
    </row>
    <row r="3413" s="193" customFormat="1" ht="14.25" customHeight="1">
      <c r="M3413" s="186">
        <v>3406</v>
      </c>
    </row>
    <row r="3414" s="193" customFormat="1" ht="14.25" customHeight="1">
      <c r="M3414" s="186">
        <v>3407</v>
      </c>
    </row>
    <row r="3415" s="193" customFormat="1" ht="14.25" customHeight="1">
      <c r="M3415" s="186">
        <v>3408</v>
      </c>
    </row>
    <row r="3416" s="193" customFormat="1" ht="14.25" customHeight="1">
      <c r="M3416" s="186">
        <v>3409</v>
      </c>
    </row>
    <row r="3417" s="193" customFormat="1" ht="14.25" customHeight="1">
      <c r="M3417" s="186">
        <v>3410</v>
      </c>
    </row>
    <row r="3418" s="193" customFormat="1" ht="14.25" customHeight="1">
      <c r="M3418" s="186">
        <v>3411</v>
      </c>
    </row>
    <row r="3419" s="193" customFormat="1" ht="14.25" customHeight="1">
      <c r="M3419" s="186">
        <v>3412</v>
      </c>
    </row>
    <row r="3420" s="193" customFormat="1" ht="14.25" customHeight="1">
      <c r="M3420" s="186">
        <v>3413</v>
      </c>
    </row>
    <row r="3421" s="193" customFormat="1" ht="14.25" customHeight="1">
      <c r="M3421" s="186">
        <v>3414</v>
      </c>
    </row>
    <row r="3422" s="193" customFormat="1" ht="14.25" customHeight="1">
      <c r="M3422" s="186">
        <v>3415</v>
      </c>
    </row>
    <row r="3423" s="193" customFormat="1" ht="14.25" customHeight="1">
      <c r="M3423" s="186">
        <v>3416</v>
      </c>
    </row>
    <row r="3424" s="193" customFormat="1" ht="14.25" customHeight="1">
      <c r="M3424" s="186">
        <v>3417</v>
      </c>
    </row>
    <row r="3425" s="193" customFormat="1" ht="14.25" customHeight="1">
      <c r="M3425" s="186">
        <v>3418</v>
      </c>
    </row>
    <row r="3426" s="193" customFormat="1" ht="14.25" customHeight="1">
      <c r="M3426" s="186">
        <v>3419</v>
      </c>
    </row>
    <row r="3427" s="193" customFormat="1" ht="14.25" customHeight="1">
      <c r="M3427" s="186">
        <v>3420</v>
      </c>
    </row>
    <row r="3428" s="193" customFormat="1" ht="14.25" customHeight="1">
      <c r="M3428" s="186">
        <v>3421</v>
      </c>
    </row>
    <row r="3429" s="193" customFormat="1" ht="14.25" customHeight="1">
      <c r="M3429" s="186">
        <v>3422</v>
      </c>
    </row>
    <row r="3430" s="193" customFormat="1" ht="14.25" customHeight="1">
      <c r="M3430" s="186">
        <v>3423</v>
      </c>
    </row>
    <row r="3431" s="193" customFormat="1" ht="14.25" customHeight="1">
      <c r="M3431" s="186">
        <v>3424</v>
      </c>
    </row>
    <row r="3432" s="193" customFormat="1" ht="14.25" customHeight="1">
      <c r="M3432" s="186">
        <v>3425</v>
      </c>
    </row>
    <row r="3433" s="193" customFormat="1" ht="14.25" customHeight="1">
      <c r="M3433" s="186">
        <v>3426</v>
      </c>
    </row>
    <row r="3434" s="193" customFormat="1" ht="14.25" customHeight="1">
      <c r="M3434" s="186">
        <v>3427</v>
      </c>
    </row>
    <row r="3435" s="193" customFormat="1" ht="14.25" customHeight="1">
      <c r="M3435" s="186">
        <v>3428</v>
      </c>
    </row>
    <row r="3436" s="193" customFormat="1" ht="14.25" customHeight="1">
      <c r="M3436" s="186">
        <v>3429</v>
      </c>
    </row>
    <row r="3437" s="193" customFormat="1" ht="14.25" customHeight="1">
      <c r="M3437" s="186">
        <v>3430</v>
      </c>
    </row>
    <row r="3438" s="193" customFormat="1" ht="14.25" customHeight="1">
      <c r="M3438" s="186">
        <v>3431</v>
      </c>
    </row>
    <row r="3439" s="193" customFormat="1" ht="14.25" customHeight="1">
      <c r="M3439" s="186">
        <v>3432</v>
      </c>
    </row>
    <row r="3440" s="193" customFormat="1" ht="14.25" customHeight="1">
      <c r="M3440" s="186">
        <v>3433</v>
      </c>
    </row>
    <row r="3441" s="193" customFormat="1" ht="14.25" customHeight="1">
      <c r="M3441" s="186">
        <v>3434</v>
      </c>
    </row>
    <row r="3442" s="193" customFormat="1" ht="14.25" customHeight="1">
      <c r="M3442" s="186">
        <v>3435</v>
      </c>
    </row>
    <row r="3443" s="193" customFormat="1" ht="14.25" customHeight="1">
      <c r="M3443" s="186">
        <v>3436</v>
      </c>
    </row>
    <row r="3444" s="193" customFormat="1" ht="14.25" customHeight="1">
      <c r="M3444" s="186">
        <v>3437</v>
      </c>
    </row>
    <row r="3445" s="193" customFormat="1" ht="14.25" customHeight="1">
      <c r="M3445" s="186">
        <v>3438</v>
      </c>
    </row>
    <row r="3446" s="193" customFormat="1" ht="14.25" customHeight="1">
      <c r="M3446" s="186">
        <v>3439</v>
      </c>
    </row>
    <row r="3447" s="193" customFormat="1" ht="14.25" customHeight="1">
      <c r="M3447" s="186">
        <v>3440</v>
      </c>
    </row>
    <row r="3448" s="193" customFormat="1" ht="14.25" customHeight="1">
      <c r="M3448" s="186">
        <v>3441</v>
      </c>
    </row>
    <row r="3449" s="193" customFormat="1" ht="14.25" customHeight="1">
      <c r="M3449" s="186">
        <v>3442</v>
      </c>
    </row>
    <row r="3450" s="193" customFormat="1" ht="14.25" customHeight="1">
      <c r="M3450" s="186">
        <v>3443</v>
      </c>
    </row>
    <row r="3451" s="193" customFormat="1" ht="14.25" customHeight="1">
      <c r="M3451" s="186">
        <v>3444</v>
      </c>
    </row>
    <row r="3452" s="193" customFormat="1" ht="14.25" customHeight="1">
      <c r="M3452" s="186">
        <v>3445</v>
      </c>
    </row>
    <row r="3453" s="193" customFormat="1" ht="14.25" customHeight="1">
      <c r="M3453" s="186">
        <v>3446</v>
      </c>
    </row>
    <row r="3454" s="193" customFormat="1" ht="14.25" customHeight="1">
      <c r="M3454" s="186">
        <v>3447</v>
      </c>
    </row>
    <row r="3455" s="193" customFormat="1" ht="14.25" customHeight="1">
      <c r="M3455" s="186">
        <v>3448</v>
      </c>
    </row>
    <row r="3456" s="193" customFormat="1" ht="14.25" customHeight="1">
      <c r="M3456" s="186">
        <v>3449</v>
      </c>
    </row>
    <row r="3457" s="193" customFormat="1" ht="14.25" customHeight="1">
      <c r="M3457" s="186">
        <v>3450</v>
      </c>
    </row>
    <row r="3458" s="193" customFormat="1" ht="14.25" customHeight="1">
      <c r="M3458" s="186">
        <v>3451</v>
      </c>
    </row>
    <row r="3459" s="193" customFormat="1" ht="14.25" customHeight="1">
      <c r="M3459" s="186">
        <v>3452</v>
      </c>
    </row>
    <row r="3460" s="193" customFormat="1" ht="14.25" customHeight="1">
      <c r="M3460" s="186">
        <v>3453</v>
      </c>
    </row>
    <row r="3461" s="193" customFormat="1" ht="14.25" customHeight="1">
      <c r="M3461" s="186">
        <v>3454</v>
      </c>
    </row>
    <row r="3462" s="193" customFormat="1" ht="14.25" customHeight="1">
      <c r="M3462" s="186">
        <v>3455</v>
      </c>
    </row>
    <row r="3463" s="193" customFormat="1" ht="14.25" customHeight="1">
      <c r="M3463" s="186">
        <v>3456</v>
      </c>
    </row>
    <row r="3464" s="193" customFormat="1" ht="14.25" customHeight="1">
      <c r="M3464" s="186">
        <v>3457</v>
      </c>
    </row>
    <row r="3465" s="193" customFormat="1" ht="14.25" customHeight="1">
      <c r="M3465" s="186">
        <v>3458</v>
      </c>
    </row>
    <row r="3466" s="193" customFormat="1" ht="14.25" customHeight="1">
      <c r="M3466" s="186">
        <v>3459</v>
      </c>
    </row>
    <row r="3467" s="193" customFormat="1" ht="14.25" customHeight="1">
      <c r="M3467" s="186">
        <v>3460</v>
      </c>
    </row>
    <row r="3468" s="193" customFormat="1" ht="14.25" customHeight="1">
      <c r="M3468" s="186">
        <v>3461</v>
      </c>
    </row>
    <row r="3469" s="193" customFormat="1" ht="14.25" customHeight="1">
      <c r="M3469" s="186">
        <v>3462</v>
      </c>
    </row>
    <row r="3470" s="193" customFormat="1" ht="14.25" customHeight="1">
      <c r="M3470" s="186">
        <v>3463</v>
      </c>
    </row>
    <row r="3471" s="193" customFormat="1" ht="14.25" customHeight="1">
      <c r="M3471" s="186">
        <v>3464</v>
      </c>
    </row>
    <row r="3472" s="193" customFormat="1" ht="14.25" customHeight="1">
      <c r="M3472" s="186">
        <v>3465</v>
      </c>
    </row>
    <row r="3473" s="193" customFormat="1" ht="14.25" customHeight="1">
      <c r="M3473" s="186">
        <v>3466</v>
      </c>
    </row>
    <row r="3474" s="193" customFormat="1" ht="14.25" customHeight="1">
      <c r="M3474" s="186">
        <v>3467</v>
      </c>
    </row>
    <row r="3475" s="193" customFormat="1" ht="14.25" customHeight="1">
      <c r="M3475" s="186">
        <v>3468</v>
      </c>
    </row>
    <row r="3476" s="193" customFormat="1" ht="14.25" customHeight="1">
      <c r="M3476" s="186">
        <v>3469</v>
      </c>
    </row>
    <row r="3477" s="193" customFormat="1" ht="14.25" customHeight="1">
      <c r="M3477" s="186">
        <v>3470</v>
      </c>
    </row>
    <row r="3478" s="193" customFormat="1" ht="14.25" customHeight="1">
      <c r="M3478" s="186">
        <v>3471</v>
      </c>
    </row>
    <row r="3479" s="193" customFormat="1" ht="14.25" customHeight="1">
      <c r="M3479" s="186">
        <v>3472</v>
      </c>
    </row>
    <row r="3480" s="193" customFormat="1" ht="14.25" customHeight="1">
      <c r="M3480" s="186">
        <v>3473</v>
      </c>
    </row>
    <row r="3481" s="193" customFormat="1" ht="14.25" customHeight="1">
      <c r="M3481" s="186">
        <v>3474</v>
      </c>
    </row>
    <row r="3482" s="193" customFormat="1" ht="14.25" customHeight="1">
      <c r="M3482" s="186">
        <v>3475</v>
      </c>
    </row>
    <row r="3483" s="193" customFormat="1" ht="14.25" customHeight="1">
      <c r="M3483" s="186">
        <v>3476</v>
      </c>
    </row>
    <row r="3484" s="193" customFormat="1" ht="14.25" customHeight="1">
      <c r="M3484" s="186">
        <v>3477</v>
      </c>
    </row>
    <row r="3485" s="193" customFormat="1" ht="14.25" customHeight="1">
      <c r="M3485" s="186">
        <v>3478</v>
      </c>
    </row>
    <row r="3486" s="193" customFormat="1" ht="14.25" customHeight="1">
      <c r="M3486" s="186">
        <v>3479</v>
      </c>
    </row>
    <row r="3487" s="193" customFormat="1" ht="14.25" customHeight="1">
      <c r="M3487" s="186">
        <v>3480</v>
      </c>
    </row>
    <row r="3488" s="193" customFormat="1" ht="14.25" customHeight="1">
      <c r="M3488" s="186">
        <v>3481</v>
      </c>
    </row>
    <row r="3489" s="193" customFormat="1" ht="14.25" customHeight="1">
      <c r="M3489" s="186">
        <v>3482</v>
      </c>
    </row>
    <row r="3490" s="193" customFormat="1" ht="14.25" customHeight="1">
      <c r="M3490" s="186">
        <v>3483</v>
      </c>
    </row>
    <row r="3491" s="193" customFormat="1" ht="14.25" customHeight="1">
      <c r="M3491" s="186">
        <v>3484</v>
      </c>
    </row>
    <row r="3492" s="193" customFormat="1" ht="14.25" customHeight="1">
      <c r="M3492" s="186">
        <v>3485</v>
      </c>
    </row>
    <row r="3493" s="193" customFormat="1" ht="14.25" customHeight="1">
      <c r="M3493" s="186">
        <v>3486</v>
      </c>
    </row>
    <row r="3494" s="193" customFormat="1" ht="14.25" customHeight="1">
      <c r="M3494" s="186">
        <v>3487</v>
      </c>
    </row>
    <row r="3495" s="193" customFormat="1" ht="14.25" customHeight="1">
      <c r="M3495" s="186">
        <v>3488</v>
      </c>
    </row>
    <row r="3496" s="193" customFormat="1" ht="14.25" customHeight="1">
      <c r="M3496" s="186">
        <v>3489</v>
      </c>
    </row>
    <row r="3497" s="193" customFormat="1" ht="14.25" customHeight="1">
      <c r="M3497" s="186">
        <v>3490</v>
      </c>
    </row>
    <row r="3498" s="193" customFormat="1" ht="14.25" customHeight="1">
      <c r="M3498" s="186">
        <v>3491</v>
      </c>
    </row>
    <row r="3499" s="193" customFormat="1" ht="14.25" customHeight="1">
      <c r="M3499" s="186">
        <v>3492</v>
      </c>
    </row>
    <row r="3500" s="193" customFormat="1" ht="14.25" customHeight="1">
      <c r="M3500" s="186">
        <v>3493</v>
      </c>
    </row>
    <row r="3501" s="193" customFormat="1" ht="14.25" customHeight="1">
      <c r="M3501" s="186">
        <v>3494</v>
      </c>
    </row>
    <row r="3502" s="193" customFormat="1" ht="14.25" customHeight="1">
      <c r="M3502" s="186">
        <v>3495</v>
      </c>
    </row>
    <row r="3503" s="193" customFormat="1" ht="14.25" customHeight="1">
      <c r="M3503" s="186">
        <v>3496</v>
      </c>
    </row>
    <row r="3504" s="193" customFormat="1" ht="14.25" customHeight="1">
      <c r="M3504" s="186">
        <v>3497</v>
      </c>
    </row>
    <row r="3505" s="193" customFormat="1" ht="14.25" customHeight="1">
      <c r="M3505" s="186">
        <v>3498</v>
      </c>
    </row>
    <row r="3506" s="193" customFormat="1" ht="14.25" customHeight="1">
      <c r="M3506" s="186">
        <v>3499</v>
      </c>
    </row>
    <row r="3507" s="193" customFormat="1" ht="14.25" customHeight="1">
      <c r="M3507" s="186">
        <v>3500</v>
      </c>
    </row>
    <row r="3508" s="193" customFormat="1" ht="14.25" customHeight="1">
      <c r="M3508" s="186">
        <v>3501</v>
      </c>
    </row>
    <row r="3509" s="193" customFormat="1" ht="14.25" customHeight="1">
      <c r="M3509" s="186">
        <v>3502</v>
      </c>
    </row>
    <row r="3510" s="193" customFormat="1" ht="14.25" customHeight="1">
      <c r="M3510" s="186">
        <v>3503</v>
      </c>
    </row>
    <row r="3511" s="193" customFormat="1" ht="14.25" customHeight="1">
      <c r="M3511" s="186">
        <v>3504</v>
      </c>
    </row>
    <row r="3512" s="193" customFormat="1" ht="14.25" customHeight="1">
      <c r="M3512" s="186">
        <v>3505</v>
      </c>
    </row>
    <row r="3513" s="193" customFormat="1" ht="14.25" customHeight="1">
      <c r="M3513" s="186">
        <v>3506</v>
      </c>
    </row>
    <row r="3514" s="193" customFormat="1" ht="14.25" customHeight="1">
      <c r="M3514" s="186">
        <v>3507</v>
      </c>
    </row>
    <row r="3515" s="193" customFormat="1" ht="14.25" customHeight="1">
      <c r="M3515" s="186">
        <v>3508</v>
      </c>
    </row>
    <row r="3516" s="193" customFormat="1" ht="14.25" customHeight="1">
      <c r="M3516" s="186">
        <v>3509</v>
      </c>
    </row>
    <row r="3517" s="193" customFormat="1" ht="14.25" customHeight="1">
      <c r="M3517" s="186">
        <v>3510</v>
      </c>
    </row>
    <row r="3518" s="193" customFormat="1" ht="14.25" customHeight="1">
      <c r="M3518" s="186">
        <v>3511</v>
      </c>
    </row>
    <row r="3519" s="193" customFormat="1" ht="14.25" customHeight="1">
      <c r="M3519" s="186">
        <v>3512</v>
      </c>
    </row>
    <row r="3520" s="193" customFormat="1" ht="14.25" customHeight="1">
      <c r="M3520" s="186">
        <v>3513</v>
      </c>
    </row>
    <row r="3521" s="193" customFormat="1" ht="14.25" customHeight="1">
      <c r="M3521" s="186">
        <v>3514</v>
      </c>
    </row>
    <row r="3522" s="193" customFormat="1" ht="14.25" customHeight="1">
      <c r="M3522" s="186">
        <v>3515</v>
      </c>
    </row>
    <row r="3523" s="193" customFormat="1" ht="14.25" customHeight="1">
      <c r="M3523" s="186">
        <v>3516</v>
      </c>
    </row>
    <row r="3524" s="193" customFormat="1" ht="14.25" customHeight="1">
      <c r="M3524" s="186">
        <v>3517</v>
      </c>
    </row>
    <row r="3525" s="193" customFormat="1" ht="14.25" customHeight="1">
      <c r="M3525" s="186">
        <v>3518</v>
      </c>
    </row>
    <row r="3526" s="193" customFormat="1" ht="14.25" customHeight="1">
      <c r="M3526" s="186">
        <v>3519</v>
      </c>
    </row>
    <row r="3527" s="193" customFormat="1" ht="14.25" customHeight="1">
      <c r="M3527" s="186">
        <v>3520</v>
      </c>
    </row>
    <row r="3528" s="193" customFormat="1" ht="14.25" customHeight="1">
      <c r="M3528" s="186">
        <v>3521</v>
      </c>
    </row>
    <row r="3529" s="193" customFormat="1" ht="14.25" customHeight="1">
      <c r="M3529" s="186">
        <v>3522</v>
      </c>
    </row>
    <row r="3530" s="193" customFormat="1" ht="14.25" customHeight="1">
      <c r="M3530" s="186">
        <v>3523</v>
      </c>
    </row>
    <row r="3531" s="193" customFormat="1" ht="14.25" customHeight="1">
      <c r="M3531" s="186">
        <v>3524</v>
      </c>
    </row>
    <row r="3532" s="193" customFormat="1" ht="14.25" customHeight="1">
      <c r="M3532" s="186">
        <v>3525</v>
      </c>
    </row>
    <row r="3533" s="193" customFormat="1" ht="14.25" customHeight="1">
      <c r="M3533" s="186">
        <v>3526</v>
      </c>
    </row>
    <row r="3534" s="193" customFormat="1" ht="14.25" customHeight="1">
      <c r="M3534" s="186">
        <v>3527</v>
      </c>
    </row>
    <row r="3535" s="193" customFormat="1" ht="14.25" customHeight="1">
      <c r="M3535" s="186">
        <v>3528</v>
      </c>
    </row>
    <row r="3536" s="193" customFormat="1" ht="14.25" customHeight="1">
      <c r="M3536" s="186">
        <v>3529</v>
      </c>
    </row>
    <row r="3537" s="193" customFormat="1" ht="14.25" customHeight="1">
      <c r="M3537" s="186">
        <v>3530</v>
      </c>
    </row>
    <row r="3538" s="193" customFormat="1" ht="14.25" customHeight="1">
      <c r="M3538" s="186">
        <v>3531</v>
      </c>
    </row>
    <row r="3539" s="193" customFormat="1" ht="14.25" customHeight="1">
      <c r="M3539" s="186">
        <v>3532</v>
      </c>
    </row>
    <row r="3540" s="193" customFormat="1" ht="14.25" customHeight="1">
      <c r="M3540" s="186">
        <v>3533</v>
      </c>
    </row>
    <row r="3541" s="193" customFormat="1" ht="14.25" customHeight="1">
      <c r="M3541" s="186">
        <v>3534</v>
      </c>
    </row>
    <row r="3542" s="193" customFormat="1" ht="14.25" customHeight="1">
      <c r="M3542" s="186">
        <v>3535</v>
      </c>
    </row>
    <row r="3543" s="193" customFormat="1" ht="14.25" customHeight="1">
      <c r="M3543" s="186">
        <v>3536</v>
      </c>
    </row>
    <row r="3544" s="193" customFormat="1" ht="14.25" customHeight="1">
      <c r="M3544" s="186">
        <v>3537</v>
      </c>
    </row>
    <row r="3545" s="193" customFormat="1" ht="14.25" customHeight="1">
      <c r="M3545" s="186">
        <v>3538</v>
      </c>
    </row>
    <row r="3546" s="193" customFormat="1" ht="14.25" customHeight="1">
      <c r="M3546" s="186">
        <v>3539</v>
      </c>
    </row>
    <row r="3547" s="193" customFormat="1" ht="14.25" customHeight="1">
      <c r="M3547" s="186">
        <v>3540</v>
      </c>
    </row>
    <row r="3548" s="193" customFormat="1" ht="14.25" customHeight="1">
      <c r="M3548" s="186">
        <v>3541</v>
      </c>
    </row>
    <row r="3549" s="193" customFormat="1" ht="14.25" customHeight="1">
      <c r="M3549" s="186">
        <v>3542</v>
      </c>
    </row>
    <row r="3550" s="193" customFormat="1" ht="14.25" customHeight="1">
      <c r="M3550" s="186">
        <v>3543</v>
      </c>
    </row>
    <row r="3551" s="193" customFormat="1" ht="14.25" customHeight="1">
      <c r="M3551" s="186">
        <v>3544</v>
      </c>
    </row>
    <row r="3552" s="193" customFormat="1" ht="14.25" customHeight="1">
      <c r="M3552" s="186">
        <v>3545</v>
      </c>
    </row>
    <row r="3553" s="193" customFormat="1" ht="14.25" customHeight="1">
      <c r="M3553" s="186">
        <v>3546</v>
      </c>
    </row>
    <row r="3554" s="193" customFormat="1" ht="14.25" customHeight="1">
      <c r="M3554" s="186">
        <v>3547</v>
      </c>
    </row>
    <row r="3555" s="193" customFormat="1" ht="14.25" customHeight="1">
      <c r="M3555" s="186">
        <v>3548</v>
      </c>
    </row>
    <row r="3556" s="193" customFormat="1" ht="14.25" customHeight="1">
      <c r="M3556" s="186">
        <v>3549</v>
      </c>
    </row>
    <row r="3557" s="193" customFormat="1" ht="14.25" customHeight="1">
      <c r="M3557" s="186">
        <v>3550</v>
      </c>
    </row>
    <row r="3558" s="193" customFormat="1" ht="14.25" customHeight="1">
      <c r="M3558" s="186">
        <v>3551</v>
      </c>
    </row>
    <row r="3559" s="193" customFormat="1" ht="14.25" customHeight="1">
      <c r="M3559" s="186">
        <v>3552</v>
      </c>
    </row>
    <row r="3560" s="193" customFormat="1" ht="14.25" customHeight="1">
      <c r="M3560" s="186">
        <v>3553</v>
      </c>
    </row>
    <row r="3561" s="193" customFormat="1" ht="14.25" customHeight="1">
      <c r="M3561" s="186">
        <v>3554</v>
      </c>
    </row>
    <row r="3562" s="193" customFormat="1" ht="14.25" customHeight="1">
      <c r="M3562" s="186">
        <v>3555</v>
      </c>
    </row>
    <row r="3563" s="193" customFormat="1" ht="14.25" customHeight="1">
      <c r="M3563" s="186">
        <v>3556</v>
      </c>
    </row>
    <row r="3564" s="193" customFormat="1" ht="14.25" customHeight="1">
      <c r="M3564" s="186">
        <v>3557</v>
      </c>
    </row>
    <row r="3565" s="193" customFormat="1" ht="14.25" customHeight="1">
      <c r="M3565" s="186">
        <v>3558</v>
      </c>
    </row>
    <row r="3566" s="193" customFormat="1" ht="14.25" customHeight="1">
      <c r="M3566" s="186">
        <v>3559</v>
      </c>
    </row>
    <row r="3567" s="193" customFormat="1" ht="14.25" customHeight="1">
      <c r="M3567" s="186">
        <v>3560</v>
      </c>
    </row>
    <row r="3568" s="193" customFormat="1" ht="14.25" customHeight="1">
      <c r="M3568" s="186">
        <v>3561</v>
      </c>
    </row>
    <row r="3569" s="193" customFormat="1" ht="14.25" customHeight="1">
      <c r="M3569" s="186">
        <v>3562</v>
      </c>
    </row>
    <row r="3570" s="193" customFormat="1" ht="14.25" customHeight="1">
      <c r="M3570" s="186">
        <v>3563</v>
      </c>
    </row>
    <row r="3571" s="193" customFormat="1" ht="14.25" customHeight="1">
      <c r="M3571" s="186">
        <v>3564</v>
      </c>
    </row>
    <row r="3572" s="193" customFormat="1" ht="14.25" customHeight="1">
      <c r="M3572" s="186">
        <v>3565</v>
      </c>
    </row>
    <row r="3573" s="193" customFormat="1" ht="14.25" customHeight="1">
      <c r="M3573" s="186">
        <v>3566</v>
      </c>
    </row>
    <row r="3574" s="193" customFormat="1" ht="14.25" customHeight="1">
      <c r="M3574" s="186">
        <v>3567</v>
      </c>
    </row>
    <row r="3575" s="193" customFormat="1" ht="14.25" customHeight="1">
      <c r="M3575" s="186">
        <v>3568</v>
      </c>
    </row>
    <row r="3576" s="193" customFormat="1" ht="14.25" customHeight="1">
      <c r="M3576" s="186">
        <v>3569</v>
      </c>
    </row>
    <row r="3577" s="193" customFormat="1" ht="14.25" customHeight="1">
      <c r="M3577" s="186">
        <v>3570</v>
      </c>
    </row>
    <row r="3578" s="193" customFormat="1" ht="14.25" customHeight="1">
      <c r="M3578" s="186">
        <v>3571</v>
      </c>
    </row>
    <row r="3579" s="193" customFormat="1" ht="14.25" customHeight="1">
      <c r="M3579" s="186">
        <v>3572</v>
      </c>
    </row>
    <row r="3580" s="193" customFormat="1" ht="14.25" customHeight="1">
      <c r="M3580" s="186">
        <v>3573</v>
      </c>
    </row>
    <row r="3581" s="193" customFormat="1" ht="14.25" customHeight="1">
      <c r="M3581" s="186">
        <v>3574</v>
      </c>
    </row>
    <row r="3582" s="193" customFormat="1" ht="14.25" customHeight="1">
      <c r="M3582" s="186">
        <v>3575</v>
      </c>
    </row>
    <row r="3583" s="193" customFormat="1" ht="14.25" customHeight="1">
      <c r="M3583" s="186">
        <v>3576</v>
      </c>
    </row>
    <row r="3584" s="193" customFormat="1" ht="14.25" customHeight="1">
      <c r="M3584" s="186">
        <v>3577</v>
      </c>
    </row>
    <row r="3585" s="193" customFormat="1" ht="14.25" customHeight="1">
      <c r="M3585" s="186">
        <v>3578</v>
      </c>
    </row>
    <row r="3586" s="193" customFormat="1" ht="14.25" customHeight="1">
      <c r="M3586" s="186">
        <v>3579</v>
      </c>
    </row>
    <row r="3587" s="193" customFormat="1" ht="14.25" customHeight="1">
      <c r="M3587" s="186">
        <v>3580</v>
      </c>
    </row>
    <row r="3588" s="193" customFormat="1" ht="14.25" customHeight="1">
      <c r="M3588" s="186">
        <v>3581</v>
      </c>
    </row>
    <row r="3589" s="193" customFormat="1" ht="14.25" customHeight="1">
      <c r="M3589" s="186">
        <v>3582</v>
      </c>
    </row>
    <row r="3590" s="193" customFormat="1" ht="14.25" customHeight="1">
      <c r="M3590" s="186">
        <v>3583</v>
      </c>
    </row>
    <row r="3591" s="193" customFormat="1" ht="14.25" customHeight="1">
      <c r="M3591" s="186">
        <v>3584</v>
      </c>
    </row>
    <row r="3592" s="193" customFormat="1" ht="14.25" customHeight="1">
      <c r="M3592" s="186">
        <v>3585</v>
      </c>
    </row>
    <row r="3593" s="193" customFormat="1" ht="14.25" customHeight="1">
      <c r="M3593" s="186">
        <v>3586</v>
      </c>
    </row>
    <row r="3594" s="193" customFormat="1" ht="14.25" customHeight="1">
      <c r="M3594" s="186">
        <v>3587</v>
      </c>
    </row>
    <row r="3595" s="193" customFormat="1" ht="14.25" customHeight="1">
      <c r="M3595" s="186">
        <v>3588</v>
      </c>
    </row>
    <row r="3596" s="193" customFormat="1" ht="14.25" customHeight="1">
      <c r="M3596" s="186">
        <v>3589</v>
      </c>
    </row>
    <row r="3597" s="193" customFormat="1" ht="14.25" customHeight="1">
      <c r="M3597" s="186">
        <v>3590</v>
      </c>
    </row>
    <row r="3598" s="193" customFormat="1" ht="14.25" customHeight="1">
      <c r="M3598" s="186">
        <v>3591</v>
      </c>
    </row>
    <row r="3599" s="193" customFormat="1" ht="14.25" customHeight="1">
      <c r="M3599" s="186">
        <v>3592</v>
      </c>
    </row>
    <row r="3600" s="193" customFormat="1" ht="14.25" customHeight="1">
      <c r="M3600" s="186">
        <v>3593</v>
      </c>
    </row>
    <row r="3601" s="193" customFormat="1" ht="14.25" customHeight="1">
      <c r="M3601" s="186">
        <v>3594</v>
      </c>
    </row>
    <row r="3602" s="193" customFormat="1" ht="14.25" customHeight="1">
      <c r="M3602" s="186">
        <v>3595</v>
      </c>
    </row>
    <row r="3603" s="193" customFormat="1" ht="14.25" customHeight="1">
      <c r="M3603" s="186">
        <v>3596</v>
      </c>
    </row>
    <row r="3604" s="193" customFormat="1" ht="14.25" customHeight="1">
      <c r="M3604" s="186">
        <v>3597</v>
      </c>
    </row>
    <row r="3605" s="193" customFormat="1" ht="14.25" customHeight="1">
      <c r="M3605" s="186">
        <v>3598</v>
      </c>
    </row>
    <row r="3606" s="193" customFormat="1" ht="14.25" customHeight="1">
      <c r="M3606" s="186">
        <v>3599</v>
      </c>
    </row>
    <row r="3607" s="193" customFormat="1" ht="14.25" customHeight="1">
      <c r="M3607" s="186">
        <v>3600</v>
      </c>
    </row>
    <row r="3608" s="193" customFormat="1" ht="14.25" customHeight="1">
      <c r="M3608" s="186">
        <v>3601</v>
      </c>
    </row>
    <row r="3609" s="193" customFormat="1" ht="14.25" customHeight="1">
      <c r="M3609" s="186">
        <v>3602</v>
      </c>
    </row>
    <row r="3610" s="193" customFormat="1" ht="14.25" customHeight="1">
      <c r="M3610" s="186">
        <v>3603</v>
      </c>
    </row>
    <row r="3611" s="193" customFormat="1" ht="14.25" customHeight="1">
      <c r="M3611" s="186">
        <v>3604</v>
      </c>
    </row>
    <row r="3612" s="193" customFormat="1" ht="14.25" customHeight="1">
      <c r="M3612" s="186">
        <v>3605</v>
      </c>
    </row>
    <row r="3613" s="193" customFormat="1" ht="14.25" customHeight="1">
      <c r="M3613" s="186">
        <v>3606</v>
      </c>
    </row>
    <row r="3614" s="193" customFormat="1" ht="14.25" customHeight="1">
      <c r="M3614" s="186">
        <v>3607</v>
      </c>
    </row>
    <row r="3615" s="193" customFormat="1" ht="14.25" customHeight="1">
      <c r="M3615" s="186">
        <v>3608</v>
      </c>
    </row>
    <row r="3616" s="193" customFormat="1" ht="14.25" customHeight="1">
      <c r="M3616" s="186">
        <v>3609</v>
      </c>
    </row>
    <row r="3617" s="193" customFormat="1" ht="14.25" customHeight="1">
      <c r="M3617" s="186">
        <v>3610</v>
      </c>
    </row>
    <row r="3618" s="193" customFormat="1" ht="14.25" customHeight="1">
      <c r="M3618" s="186">
        <v>3611</v>
      </c>
    </row>
    <row r="3619" s="193" customFormat="1" ht="14.25" customHeight="1">
      <c r="M3619" s="186">
        <v>3612</v>
      </c>
    </row>
    <row r="3620" s="193" customFormat="1" ht="14.25" customHeight="1">
      <c r="M3620" s="186">
        <v>3613</v>
      </c>
    </row>
    <row r="3621" s="193" customFormat="1" ht="14.25" customHeight="1">
      <c r="M3621" s="186">
        <v>3614</v>
      </c>
    </row>
    <row r="3622" s="193" customFormat="1" ht="14.25" customHeight="1">
      <c r="M3622" s="186">
        <v>3615</v>
      </c>
    </row>
    <row r="3623" s="193" customFormat="1" ht="14.25" customHeight="1">
      <c r="M3623" s="186">
        <v>3616</v>
      </c>
    </row>
    <row r="3624" s="193" customFormat="1" ht="14.25" customHeight="1">
      <c r="M3624" s="186">
        <v>3617</v>
      </c>
    </row>
    <row r="3625" s="193" customFormat="1" ht="14.25" customHeight="1">
      <c r="M3625" s="186">
        <v>3618</v>
      </c>
    </row>
    <row r="3626" s="193" customFormat="1" ht="14.25" customHeight="1">
      <c r="M3626" s="186">
        <v>3619</v>
      </c>
    </row>
    <row r="3627" s="193" customFormat="1" ht="14.25" customHeight="1">
      <c r="M3627" s="186">
        <v>3620</v>
      </c>
    </row>
    <row r="3628" s="193" customFormat="1" ht="14.25" customHeight="1">
      <c r="M3628" s="186">
        <v>3621</v>
      </c>
    </row>
    <row r="3629" s="193" customFormat="1" ht="14.25" customHeight="1">
      <c r="M3629" s="186">
        <v>3622</v>
      </c>
    </row>
    <row r="3630" s="193" customFormat="1" ht="14.25" customHeight="1">
      <c r="M3630" s="186">
        <v>3623</v>
      </c>
    </row>
    <row r="3631" s="193" customFormat="1" ht="14.25" customHeight="1">
      <c r="M3631" s="186">
        <v>3624</v>
      </c>
    </row>
    <row r="3632" s="193" customFormat="1" ht="14.25" customHeight="1">
      <c r="M3632" s="186">
        <v>3625</v>
      </c>
    </row>
    <row r="3633" s="193" customFormat="1" ht="14.25" customHeight="1">
      <c r="M3633" s="186">
        <v>3626</v>
      </c>
    </row>
    <row r="3634" s="193" customFormat="1" ht="14.25" customHeight="1">
      <c r="M3634" s="186">
        <v>3627</v>
      </c>
    </row>
    <row r="3635" s="193" customFormat="1" ht="14.25" customHeight="1">
      <c r="M3635" s="186">
        <v>3628</v>
      </c>
    </row>
    <row r="3636" s="193" customFormat="1" ht="14.25" customHeight="1">
      <c r="M3636" s="186">
        <v>3629</v>
      </c>
    </row>
    <row r="3637" s="193" customFormat="1" ht="14.25" customHeight="1">
      <c r="M3637" s="186">
        <v>3630</v>
      </c>
    </row>
    <row r="3638" s="193" customFormat="1" ht="14.25" customHeight="1">
      <c r="M3638" s="186">
        <v>3631</v>
      </c>
    </row>
    <row r="3639" s="193" customFormat="1" ht="14.25" customHeight="1">
      <c r="M3639" s="186">
        <v>3632</v>
      </c>
    </row>
    <row r="3640" s="193" customFormat="1" ht="14.25" customHeight="1">
      <c r="M3640" s="186">
        <v>3633</v>
      </c>
    </row>
    <row r="3641" s="193" customFormat="1" ht="14.25" customHeight="1">
      <c r="M3641" s="186">
        <v>3634</v>
      </c>
    </row>
    <row r="3642" s="193" customFormat="1" ht="14.25" customHeight="1">
      <c r="M3642" s="186">
        <v>3635</v>
      </c>
    </row>
    <row r="3643" s="193" customFormat="1" ht="14.25" customHeight="1">
      <c r="M3643" s="186">
        <v>3636</v>
      </c>
    </row>
    <row r="3644" s="193" customFormat="1" ht="14.25" customHeight="1">
      <c r="M3644" s="186">
        <v>3637</v>
      </c>
    </row>
    <row r="3645" s="193" customFormat="1" ht="14.25" customHeight="1">
      <c r="M3645" s="186">
        <v>3638</v>
      </c>
    </row>
    <row r="3646" s="193" customFormat="1" ht="14.25" customHeight="1">
      <c r="M3646" s="186">
        <v>3639</v>
      </c>
    </row>
    <row r="3647" s="193" customFormat="1" ht="14.25" customHeight="1">
      <c r="M3647" s="186">
        <v>3640</v>
      </c>
    </row>
    <row r="3648" s="193" customFormat="1" ht="14.25" customHeight="1">
      <c r="M3648" s="186">
        <v>3641</v>
      </c>
    </row>
    <row r="3649" s="193" customFormat="1" ht="14.25" customHeight="1">
      <c r="M3649" s="186">
        <v>3642</v>
      </c>
    </row>
    <row r="3650" s="193" customFormat="1" ht="14.25" customHeight="1">
      <c r="M3650" s="186">
        <v>3643</v>
      </c>
    </row>
    <row r="3651" s="193" customFormat="1" ht="14.25" customHeight="1">
      <c r="M3651" s="186">
        <v>3644</v>
      </c>
    </row>
    <row r="3652" s="193" customFormat="1" ht="14.25" customHeight="1">
      <c r="M3652" s="186">
        <v>3645</v>
      </c>
    </row>
    <row r="3653" s="193" customFormat="1" ht="14.25" customHeight="1">
      <c r="M3653" s="186">
        <v>3646</v>
      </c>
    </row>
    <row r="3654" s="193" customFormat="1" ht="14.25" customHeight="1">
      <c r="M3654" s="186">
        <v>3647</v>
      </c>
    </row>
    <row r="3655" s="193" customFormat="1" ht="14.25" customHeight="1">
      <c r="M3655" s="186">
        <v>3648</v>
      </c>
    </row>
    <row r="3656" s="193" customFormat="1" ht="14.25" customHeight="1">
      <c r="M3656" s="186">
        <v>3649</v>
      </c>
    </row>
    <row r="3657" s="193" customFormat="1" ht="14.25" customHeight="1">
      <c r="M3657" s="186">
        <v>3650</v>
      </c>
    </row>
    <row r="3658" s="193" customFormat="1" ht="14.25" customHeight="1">
      <c r="M3658" s="186">
        <v>3651</v>
      </c>
    </row>
    <row r="3659" s="193" customFormat="1" ht="14.25" customHeight="1">
      <c r="M3659" s="186">
        <v>3652</v>
      </c>
    </row>
    <row r="3660" s="193" customFormat="1" ht="14.25" customHeight="1">
      <c r="M3660" s="186">
        <v>3653</v>
      </c>
    </row>
    <row r="3661" s="193" customFormat="1" ht="14.25" customHeight="1">
      <c r="M3661" s="186">
        <v>3654</v>
      </c>
    </row>
    <row r="3662" s="193" customFormat="1" ht="14.25" customHeight="1">
      <c r="M3662" s="186">
        <v>3655</v>
      </c>
    </row>
    <row r="3663" s="193" customFormat="1" ht="14.25" customHeight="1">
      <c r="M3663" s="186">
        <v>3656</v>
      </c>
    </row>
    <row r="3664" s="193" customFormat="1" ht="14.25" customHeight="1">
      <c r="M3664" s="186">
        <v>3657</v>
      </c>
    </row>
    <row r="3665" s="193" customFormat="1" ht="14.25" customHeight="1">
      <c r="M3665" s="186">
        <v>3658</v>
      </c>
    </row>
    <row r="3666" s="193" customFormat="1" ht="14.25" customHeight="1">
      <c r="M3666" s="186">
        <v>3659</v>
      </c>
    </row>
    <row r="3667" s="193" customFormat="1" ht="14.25" customHeight="1">
      <c r="M3667" s="186">
        <v>3660</v>
      </c>
    </row>
    <row r="3668" s="193" customFormat="1" ht="14.25" customHeight="1">
      <c r="M3668" s="186">
        <v>3661</v>
      </c>
    </row>
    <row r="3669" s="193" customFormat="1" ht="14.25" customHeight="1">
      <c r="M3669" s="186">
        <v>3662</v>
      </c>
    </row>
    <row r="3670" s="193" customFormat="1" ht="14.25" customHeight="1">
      <c r="M3670" s="186">
        <v>3663</v>
      </c>
    </row>
    <row r="3671" s="193" customFormat="1" ht="14.25" customHeight="1">
      <c r="M3671" s="186">
        <v>3664</v>
      </c>
    </row>
    <row r="3672" s="193" customFormat="1" ht="14.25" customHeight="1">
      <c r="M3672" s="186">
        <v>3665</v>
      </c>
    </row>
    <row r="3673" s="193" customFormat="1" ht="14.25" customHeight="1">
      <c r="M3673" s="186">
        <v>3666</v>
      </c>
    </row>
    <row r="3674" s="193" customFormat="1" ht="14.25" customHeight="1">
      <c r="M3674" s="186">
        <v>3667</v>
      </c>
    </row>
    <row r="3675" s="193" customFormat="1" ht="14.25" customHeight="1">
      <c r="M3675" s="186">
        <v>3668</v>
      </c>
    </row>
    <row r="3676" s="193" customFormat="1" ht="14.25" customHeight="1">
      <c r="M3676" s="186">
        <v>3669</v>
      </c>
    </row>
    <row r="3677" s="193" customFormat="1" ht="14.25" customHeight="1">
      <c r="M3677" s="186">
        <v>3670</v>
      </c>
    </row>
    <row r="3678" s="193" customFormat="1" ht="14.25" customHeight="1">
      <c r="M3678" s="186">
        <v>3671</v>
      </c>
    </row>
    <row r="3679" s="193" customFormat="1" ht="14.25" customHeight="1">
      <c r="M3679" s="186">
        <v>3672</v>
      </c>
    </row>
    <row r="3680" s="193" customFormat="1" ht="14.25" customHeight="1">
      <c r="M3680" s="186">
        <v>3673</v>
      </c>
    </row>
    <row r="3681" s="193" customFormat="1" ht="14.25" customHeight="1">
      <c r="M3681" s="186">
        <v>3674</v>
      </c>
    </row>
    <row r="3682" s="193" customFormat="1" ht="14.25" customHeight="1">
      <c r="M3682" s="186">
        <v>3675</v>
      </c>
    </row>
    <row r="3683" s="193" customFormat="1" ht="14.25" customHeight="1">
      <c r="M3683" s="186">
        <v>3676</v>
      </c>
    </row>
    <row r="3684" s="193" customFormat="1" ht="14.25" customHeight="1">
      <c r="M3684" s="186">
        <v>3677</v>
      </c>
    </row>
    <row r="3685" s="193" customFormat="1" ht="14.25" customHeight="1">
      <c r="M3685" s="186">
        <v>3678</v>
      </c>
    </row>
    <row r="3686" s="193" customFormat="1" ht="14.25" customHeight="1">
      <c r="M3686" s="186">
        <v>3679</v>
      </c>
    </row>
    <row r="3687" s="193" customFormat="1" ht="14.25" customHeight="1">
      <c r="M3687" s="186">
        <v>3680</v>
      </c>
    </row>
    <row r="3688" s="193" customFormat="1" ht="14.25" customHeight="1">
      <c r="M3688" s="186">
        <v>3681</v>
      </c>
    </row>
    <row r="3689" s="193" customFormat="1" ht="14.25" customHeight="1">
      <c r="M3689" s="186">
        <v>3682</v>
      </c>
    </row>
    <row r="3690" s="193" customFormat="1" ht="14.25" customHeight="1">
      <c r="M3690" s="186">
        <v>3683</v>
      </c>
    </row>
    <row r="3691" s="193" customFormat="1" ht="14.25" customHeight="1">
      <c r="M3691" s="186">
        <v>3684</v>
      </c>
    </row>
    <row r="3692" s="193" customFormat="1" ht="14.25" customHeight="1">
      <c r="M3692" s="186">
        <v>3685</v>
      </c>
    </row>
    <row r="3693" s="193" customFormat="1" ht="14.25" customHeight="1">
      <c r="M3693" s="186">
        <v>3686</v>
      </c>
    </row>
    <row r="3694" s="193" customFormat="1" ht="14.25" customHeight="1">
      <c r="M3694" s="186">
        <v>3687</v>
      </c>
    </row>
    <row r="3695" s="193" customFormat="1" ht="14.25" customHeight="1">
      <c r="M3695" s="186">
        <v>3688</v>
      </c>
    </row>
    <row r="3696" s="193" customFormat="1" ht="14.25" customHeight="1">
      <c r="M3696" s="186">
        <v>3689</v>
      </c>
    </row>
    <row r="3697" s="193" customFormat="1" ht="14.25" customHeight="1">
      <c r="M3697" s="186">
        <v>3690</v>
      </c>
    </row>
    <row r="3698" s="193" customFormat="1" ht="14.25" customHeight="1">
      <c r="M3698" s="186">
        <v>3691</v>
      </c>
    </row>
    <row r="3699" s="193" customFormat="1" ht="14.25" customHeight="1">
      <c r="M3699" s="186">
        <v>3692</v>
      </c>
    </row>
    <row r="3700" s="193" customFormat="1" ht="14.25" customHeight="1">
      <c r="M3700" s="186">
        <v>3693</v>
      </c>
    </row>
    <row r="3701" s="193" customFormat="1" ht="14.25" customHeight="1">
      <c r="M3701" s="186">
        <v>3694</v>
      </c>
    </row>
    <row r="3702" s="193" customFormat="1" ht="14.25" customHeight="1">
      <c r="M3702" s="186">
        <v>3695</v>
      </c>
    </row>
    <row r="3703" s="193" customFormat="1" ht="14.25" customHeight="1">
      <c r="M3703" s="186">
        <v>3696</v>
      </c>
    </row>
    <row r="3704" s="193" customFormat="1" ht="14.25" customHeight="1">
      <c r="M3704" s="186">
        <v>3697</v>
      </c>
    </row>
    <row r="3705" s="193" customFormat="1" ht="14.25" customHeight="1">
      <c r="M3705" s="186">
        <v>3698</v>
      </c>
    </row>
    <row r="3706" s="193" customFormat="1" ht="14.25" customHeight="1">
      <c r="M3706" s="186">
        <v>3699</v>
      </c>
    </row>
    <row r="3707" s="193" customFormat="1" ht="14.25" customHeight="1">
      <c r="M3707" s="186">
        <v>3700</v>
      </c>
    </row>
    <row r="3708" s="193" customFormat="1" ht="14.25" customHeight="1">
      <c r="M3708" s="186">
        <v>3701</v>
      </c>
    </row>
    <row r="3709" s="193" customFormat="1" ht="14.25" customHeight="1">
      <c r="M3709" s="186">
        <v>3702</v>
      </c>
    </row>
    <row r="3710" s="193" customFormat="1" ht="14.25" customHeight="1">
      <c r="M3710" s="186">
        <v>3703</v>
      </c>
    </row>
    <row r="3711" s="193" customFormat="1" ht="14.25" customHeight="1">
      <c r="M3711" s="186">
        <v>3704</v>
      </c>
    </row>
    <row r="3712" s="193" customFormat="1" ht="14.25" customHeight="1">
      <c r="M3712" s="186">
        <v>3705</v>
      </c>
    </row>
    <row r="3713" s="193" customFormat="1" ht="14.25" customHeight="1">
      <c r="M3713" s="186">
        <v>3706</v>
      </c>
    </row>
    <row r="3714" s="193" customFormat="1" ht="14.25" customHeight="1">
      <c r="M3714" s="186">
        <v>3707</v>
      </c>
    </row>
    <row r="3715" s="193" customFormat="1" ht="14.25" customHeight="1">
      <c r="M3715" s="186">
        <v>3708</v>
      </c>
    </row>
    <row r="3716" s="193" customFormat="1" ht="14.25" customHeight="1">
      <c r="M3716" s="186">
        <v>3709</v>
      </c>
    </row>
    <row r="3717" s="193" customFormat="1" ht="14.25" customHeight="1">
      <c r="M3717" s="186">
        <v>3710</v>
      </c>
    </row>
    <row r="3718" s="193" customFormat="1" ht="14.25" customHeight="1">
      <c r="M3718" s="186">
        <v>3711</v>
      </c>
    </row>
    <row r="3719" s="193" customFormat="1" ht="14.25" customHeight="1">
      <c r="M3719" s="186">
        <v>3712</v>
      </c>
    </row>
    <row r="3720" s="193" customFormat="1" ht="14.25" customHeight="1">
      <c r="M3720" s="186">
        <v>3713</v>
      </c>
    </row>
    <row r="3721" s="193" customFormat="1" ht="14.25" customHeight="1">
      <c r="M3721" s="186">
        <v>3714</v>
      </c>
    </row>
    <row r="3722" s="193" customFormat="1" ht="14.25" customHeight="1">
      <c r="M3722" s="186">
        <v>3715</v>
      </c>
    </row>
    <row r="3723" s="193" customFormat="1" ht="14.25" customHeight="1">
      <c r="M3723" s="186">
        <v>3716</v>
      </c>
    </row>
    <row r="3724" s="193" customFormat="1" ht="14.25" customHeight="1">
      <c r="M3724" s="186">
        <v>3717</v>
      </c>
    </row>
    <row r="3725" s="193" customFormat="1" ht="14.25" customHeight="1">
      <c r="M3725" s="186">
        <v>3718</v>
      </c>
    </row>
    <row r="3726" s="193" customFormat="1" ht="14.25" customHeight="1">
      <c r="M3726" s="186">
        <v>3719</v>
      </c>
    </row>
    <row r="3727" s="193" customFormat="1" ht="14.25" customHeight="1">
      <c r="M3727" s="186">
        <v>3720</v>
      </c>
    </row>
    <row r="3728" s="193" customFormat="1" ht="14.25" customHeight="1">
      <c r="M3728" s="186">
        <v>3721</v>
      </c>
    </row>
    <row r="3729" s="193" customFormat="1" ht="14.25" customHeight="1">
      <c r="M3729" s="186">
        <v>3722</v>
      </c>
    </row>
    <row r="3730" s="193" customFormat="1" ht="14.25" customHeight="1">
      <c r="M3730" s="186">
        <v>3723</v>
      </c>
    </row>
    <row r="3731" s="193" customFormat="1" ht="14.25" customHeight="1">
      <c r="M3731" s="186">
        <v>3724</v>
      </c>
    </row>
    <row r="3732" s="193" customFormat="1" ht="14.25" customHeight="1">
      <c r="M3732" s="186">
        <v>3725</v>
      </c>
    </row>
    <row r="3733" s="193" customFormat="1" ht="14.25" customHeight="1">
      <c r="M3733" s="186">
        <v>3726</v>
      </c>
    </row>
    <row r="3734" s="193" customFormat="1" ht="14.25" customHeight="1">
      <c r="M3734" s="186">
        <v>3727</v>
      </c>
    </row>
    <row r="3735" s="193" customFormat="1" ht="14.25" customHeight="1">
      <c r="M3735" s="186">
        <v>3728</v>
      </c>
    </row>
    <row r="3736" s="193" customFormat="1" ht="14.25" customHeight="1">
      <c r="M3736" s="186">
        <v>3729</v>
      </c>
    </row>
    <row r="3737" s="193" customFormat="1" ht="14.25" customHeight="1">
      <c r="M3737" s="186">
        <v>3730</v>
      </c>
    </row>
    <row r="3738" s="193" customFormat="1" ht="14.25" customHeight="1">
      <c r="M3738" s="186">
        <v>3731</v>
      </c>
    </row>
    <row r="3739" s="193" customFormat="1" ht="14.25" customHeight="1">
      <c r="M3739" s="186">
        <v>3732</v>
      </c>
    </row>
    <row r="3740" s="193" customFormat="1" ht="14.25" customHeight="1">
      <c r="M3740" s="186">
        <v>3733</v>
      </c>
    </row>
    <row r="3741" s="193" customFormat="1" ht="14.25" customHeight="1">
      <c r="M3741" s="186">
        <v>3734</v>
      </c>
    </row>
    <row r="3742" s="193" customFormat="1" ht="14.25" customHeight="1">
      <c r="M3742" s="186">
        <v>3735</v>
      </c>
    </row>
    <row r="3743" s="193" customFormat="1" ht="14.25" customHeight="1">
      <c r="M3743" s="186">
        <v>3736</v>
      </c>
    </row>
    <row r="3744" s="193" customFormat="1" ht="14.25" customHeight="1">
      <c r="M3744" s="186">
        <v>3737</v>
      </c>
    </row>
    <row r="3745" s="193" customFormat="1" ht="14.25" customHeight="1">
      <c r="M3745" s="186">
        <v>3738</v>
      </c>
    </row>
    <row r="3746" s="193" customFormat="1" ht="14.25" customHeight="1">
      <c r="M3746" s="186">
        <v>3739</v>
      </c>
    </row>
    <row r="3747" s="193" customFormat="1" ht="14.25" customHeight="1">
      <c r="M3747" s="186">
        <v>3740</v>
      </c>
    </row>
    <row r="3748" s="193" customFormat="1" ht="14.25" customHeight="1">
      <c r="M3748" s="186">
        <v>3741</v>
      </c>
    </row>
    <row r="3749" s="193" customFormat="1" ht="14.25" customHeight="1">
      <c r="M3749" s="186">
        <v>3742</v>
      </c>
    </row>
    <row r="3750" s="193" customFormat="1" ht="14.25" customHeight="1">
      <c r="M3750" s="186">
        <v>3743</v>
      </c>
    </row>
    <row r="3751" s="193" customFormat="1" ht="14.25" customHeight="1">
      <c r="M3751" s="186">
        <v>3744</v>
      </c>
    </row>
    <row r="3752" s="193" customFormat="1" ht="14.25" customHeight="1">
      <c r="M3752" s="186">
        <v>3745</v>
      </c>
    </row>
    <row r="3753" s="193" customFormat="1" ht="14.25" customHeight="1">
      <c r="M3753" s="186">
        <v>3746</v>
      </c>
    </row>
    <row r="3754" s="193" customFormat="1" ht="14.25" customHeight="1">
      <c r="M3754" s="186">
        <v>3747</v>
      </c>
    </row>
    <row r="3755" s="193" customFormat="1" ht="14.25" customHeight="1">
      <c r="M3755" s="186">
        <v>3748</v>
      </c>
    </row>
    <row r="3756" s="193" customFormat="1" ht="14.25" customHeight="1">
      <c r="M3756" s="186">
        <v>3749</v>
      </c>
    </row>
    <row r="3757" s="193" customFormat="1" ht="14.25" customHeight="1">
      <c r="M3757" s="186">
        <v>3750</v>
      </c>
    </row>
    <row r="3758" s="193" customFormat="1" ht="14.25" customHeight="1">
      <c r="M3758" s="186">
        <v>3751</v>
      </c>
    </row>
    <row r="3759" s="193" customFormat="1" ht="14.25" customHeight="1">
      <c r="M3759" s="186">
        <v>3752</v>
      </c>
    </row>
    <row r="3760" s="193" customFormat="1" ht="14.25" customHeight="1">
      <c r="M3760" s="186">
        <v>3753</v>
      </c>
    </row>
    <row r="3761" s="193" customFormat="1" ht="14.25" customHeight="1">
      <c r="M3761" s="186">
        <v>3754</v>
      </c>
    </row>
    <row r="3762" s="193" customFormat="1" ht="14.25" customHeight="1">
      <c r="M3762" s="186">
        <v>3755</v>
      </c>
    </row>
    <row r="3763" s="193" customFormat="1" ht="14.25" customHeight="1">
      <c r="M3763" s="186">
        <v>3756</v>
      </c>
    </row>
    <row r="3764" s="193" customFormat="1" ht="14.25" customHeight="1">
      <c r="M3764" s="186">
        <v>3757</v>
      </c>
    </row>
    <row r="3765" s="193" customFormat="1" ht="14.25" customHeight="1">
      <c r="M3765" s="186">
        <v>3758</v>
      </c>
    </row>
    <row r="3766" s="193" customFormat="1" ht="14.25" customHeight="1">
      <c r="M3766" s="186">
        <v>3759</v>
      </c>
    </row>
    <row r="3767" s="193" customFormat="1" ht="14.25" customHeight="1">
      <c r="M3767" s="186">
        <v>3760</v>
      </c>
    </row>
    <row r="3768" s="193" customFormat="1" ht="14.25" customHeight="1">
      <c r="M3768" s="186">
        <v>3761</v>
      </c>
    </row>
    <row r="3769" s="193" customFormat="1" ht="14.25" customHeight="1">
      <c r="M3769" s="186">
        <v>3762</v>
      </c>
    </row>
    <row r="3770" s="193" customFormat="1" ht="14.25" customHeight="1">
      <c r="M3770" s="186">
        <v>3763</v>
      </c>
    </row>
    <row r="3771" s="193" customFormat="1" ht="14.25" customHeight="1">
      <c r="M3771" s="186">
        <v>3764</v>
      </c>
    </row>
    <row r="3772" s="193" customFormat="1" ht="14.25" customHeight="1">
      <c r="M3772" s="186">
        <v>3765</v>
      </c>
    </row>
    <row r="3773" s="193" customFormat="1" ht="14.25" customHeight="1">
      <c r="M3773" s="186">
        <v>3766</v>
      </c>
    </row>
    <row r="3774" s="193" customFormat="1" ht="14.25" customHeight="1">
      <c r="M3774" s="186">
        <v>3767</v>
      </c>
    </row>
    <row r="3775" s="193" customFormat="1" ht="14.25" customHeight="1">
      <c r="M3775" s="186">
        <v>3768</v>
      </c>
    </row>
    <row r="3776" s="193" customFormat="1" ht="14.25" customHeight="1">
      <c r="M3776" s="186">
        <v>3769</v>
      </c>
    </row>
    <row r="3777" s="193" customFormat="1" ht="14.25" customHeight="1">
      <c r="M3777" s="186">
        <v>3770</v>
      </c>
    </row>
    <row r="3778" s="193" customFormat="1" ht="14.25" customHeight="1">
      <c r="M3778" s="186">
        <v>3771</v>
      </c>
    </row>
    <row r="3779" s="193" customFormat="1" ht="14.25" customHeight="1">
      <c r="M3779" s="186">
        <v>3772</v>
      </c>
    </row>
    <row r="3780" s="193" customFormat="1" ht="14.25" customHeight="1">
      <c r="M3780" s="186">
        <v>3773</v>
      </c>
    </row>
    <row r="3781" s="193" customFormat="1" ht="14.25" customHeight="1">
      <c r="M3781" s="186">
        <v>3774</v>
      </c>
    </row>
    <row r="3782" s="193" customFormat="1" ht="14.25" customHeight="1">
      <c r="M3782" s="186">
        <v>3775</v>
      </c>
    </row>
    <row r="3783" s="193" customFormat="1" ht="14.25" customHeight="1">
      <c r="M3783" s="186">
        <v>3776</v>
      </c>
    </row>
    <row r="3784" s="193" customFormat="1" ht="14.25" customHeight="1">
      <c r="M3784" s="186">
        <v>3777</v>
      </c>
    </row>
    <row r="3785" s="193" customFormat="1" ht="14.25" customHeight="1">
      <c r="M3785" s="186">
        <v>3778</v>
      </c>
    </row>
    <row r="3786" s="193" customFormat="1" ht="14.25" customHeight="1">
      <c r="M3786" s="186">
        <v>3779</v>
      </c>
    </row>
    <row r="3787" s="193" customFormat="1" ht="14.25" customHeight="1">
      <c r="M3787" s="186">
        <v>3780</v>
      </c>
    </row>
    <row r="3788" s="193" customFormat="1" ht="14.25" customHeight="1">
      <c r="M3788" s="186">
        <v>3781</v>
      </c>
    </row>
    <row r="3789" s="193" customFormat="1" ht="14.25" customHeight="1">
      <c r="M3789" s="186">
        <v>3782</v>
      </c>
    </row>
    <row r="3790" s="193" customFormat="1" ht="14.25" customHeight="1">
      <c r="M3790" s="186">
        <v>3783</v>
      </c>
    </row>
    <row r="3791" s="193" customFormat="1" ht="14.25" customHeight="1">
      <c r="M3791" s="186">
        <v>3784</v>
      </c>
    </row>
    <row r="3792" s="193" customFormat="1" ht="14.25" customHeight="1">
      <c r="M3792" s="186">
        <v>3785</v>
      </c>
    </row>
    <row r="3793" s="193" customFormat="1" ht="14.25" customHeight="1">
      <c r="M3793" s="186">
        <v>3786</v>
      </c>
    </row>
    <row r="3794" s="193" customFormat="1" ht="14.25" customHeight="1">
      <c r="M3794" s="186">
        <v>3787</v>
      </c>
    </row>
    <row r="3795" s="193" customFormat="1" ht="14.25" customHeight="1">
      <c r="M3795" s="186">
        <v>3788</v>
      </c>
    </row>
    <row r="3796" s="193" customFormat="1" ht="14.25" customHeight="1">
      <c r="M3796" s="186">
        <v>3789</v>
      </c>
    </row>
    <row r="3797" s="193" customFormat="1" ht="14.25" customHeight="1">
      <c r="M3797" s="186">
        <v>3790</v>
      </c>
    </row>
    <row r="3798" s="193" customFormat="1" ht="14.25" customHeight="1">
      <c r="M3798" s="186">
        <v>3791</v>
      </c>
    </row>
    <row r="3799" s="193" customFormat="1" ht="14.25" customHeight="1">
      <c r="M3799" s="186">
        <v>3792</v>
      </c>
    </row>
    <row r="3800" s="193" customFormat="1" ht="14.25" customHeight="1">
      <c r="M3800" s="186">
        <v>3793</v>
      </c>
    </row>
    <row r="3801" s="193" customFormat="1" ht="14.25" customHeight="1">
      <c r="M3801" s="186">
        <v>3794</v>
      </c>
    </row>
    <row r="3802" s="193" customFormat="1" ht="14.25" customHeight="1">
      <c r="M3802" s="186">
        <v>3795</v>
      </c>
    </row>
    <row r="3803" s="193" customFormat="1" ht="14.25" customHeight="1">
      <c r="M3803" s="186">
        <v>3796</v>
      </c>
    </row>
    <row r="3804" s="193" customFormat="1" ht="14.25" customHeight="1">
      <c r="M3804" s="186">
        <v>3797</v>
      </c>
    </row>
    <row r="3805" s="193" customFormat="1" ht="14.25" customHeight="1">
      <c r="M3805" s="186">
        <v>3798</v>
      </c>
    </row>
    <row r="3806" s="193" customFormat="1" ht="14.25" customHeight="1">
      <c r="M3806" s="186">
        <v>3799</v>
      </c>
    </row>
    <row r="3807" s="193" customFormat="1" ht="14.25" customHeight="1">
      <c r="M3807" s="186">
        <v>3800</v>
      </c>
    </row>
    <row r="3808" s="193" customFormat="1" ht="14.25" customHeight="1">
      <c r="M3808" s="186">
        <v>3801</v>
      </c>
    </row>
    <row r="3809" s="193" customFormat="1" ht="14.25" customHeight="1">
      <c r="M3809" s="186">
        <v>3802</v>
      </c>
    </row>
    <row r="3810" s="193" customFormat="1" ht="14.25" customHeight="1">
      <c r="M3810" s="186">
        <v>3803</v>
      </c>
    </row>
    <row r="3811" s="193" customFormat="1" ht="14.25" customHeight="1">
      <c r="M3811" s="186">
        <v>3804</v>
      </c>
    </row>
    <row r="3812" s="193" customFormat="1" ht="14.25" customHeight="1">
      <c r="M3812" s="186">
        <v>3805</v>
      </c>
    </row>
    <row r="3813" s="193" customFormat="1" ht="14.25" customHeight="1">
      <c r="M3813" s="186">
        <v>3806</v>
      </c>
    </row>
    <row r="3814" s="193" customFormat="1" ht="14.25" customHeight="1">
      <c r="M3814" s="186">
        <v>3807</v>
      </c>
    </row>
    <row r="3815" s="193" customFormat="1" ht="14.25" customHeight="1">
      <c r="M3815" s="186">
        <v>3808</v>
      </c>
    </row>
    <row r="3816" s="193" customFormat="1" ht="14.25" customHeight="1">
      <c r="M3816" s="186">
        <v>3809</v>
      </c>
    </row>
    <row r="3817" s="193" customFormat="1" ht="14.25" customHeight="1">
      <c r="M3817" s="186">
        <v>3810</v>
      </c>
    </row>
    <row r="3818" s="193" customFormat="1" ht="14.25" customHeight="1">
      <c r="M3818" s="186">
        <v>3811</v>
      </c>
    </row>
    <row r="3819" s="193" customFormat="1" ht="14.25" customHeight="1">
      <c r="M3819" s="186">
        <v>3812</v>
      </c>
    </row>
    <row r="3820" s="193" customFormat="1" ht="14.25" customHeight="1">
      <c r="M3820" s="186">
        <v>3813</v>
      </c>
    </row>
    <row r="3821" s="193" customFormat="1" ht="14.25" customHeight="1">
      <c r="M3821" s="186">
        <v>3814</v>
      </c>
    </row>
    <row r="3822" s="193" customFormat="1" ht="14.25" customHeight="1">
      <c r="M3822" s="186">
        <v>3815</v>
      </c>
    </row>
    <row r="3823" s="193" customFormat="1" ht="14.25" customHeight="1">
      <c r="M3823" s="186">
        <v>3816</v>
      </c>
    </row>
    <row r="3824" s="193" customFormat="1" ht="14.25" customHeight="1">
      <c r="M3824" s="186">
        <v>3817</v>
      </c>
    </row>
    <row r="3825" s="193" customFormat="1" ht="14.25" customHeight="1">
      <c r="M3825" s="186">
        <v>3818</v>
      </c>
    </row>
    <row r="3826" s="193" customFormat="1" ht="14.25" customHeight="1">
      <c r="M3826" s="186">
        <v>3819</v>
      </c>
    </row>
    <row r="3827" s="193" customFormat="1" ht="14.25" customHeight="1">
      <c r="M3827" s="186">
        <v>3820</v>
      </c>
    </row>
    <row r="3828" s="193" customFormat="1" ht="14.25" customHeight="1">
      <c r="M3828" s="186">
        <v>3821</v>
      </c>
    </row>
    <row r="3829" s="193" customFormat="1" ht="14.25" customHeight="1">
      <c r="M3829" s="186">
        <v>3822</v>
      </c>
    </row>
    <row r="3830" s="193" customFormat="1" ht="14.25" customHeight="1">
      <c r="M3830" s="186">
        <v>3823</v>
      </c>
    </row>
    <row r="3831" s="193" customFormat="1" ht="14.25" customHeight="1">
      <c r="M3831" s="186">
        <v>3824</v>
      </c>
    </row>
    <row r="3832" s="193" customFormat="1" ht="14.25" customHeight="1">
      <c r="M3832" s="186">
        <v>3825</v>
      </c>
    </row>
    <row r="3833" s="193" customFormat="1" ht="14.25" customHeight="1">
      <c r="M3833" s="186">
        <v>3826</v>
      </c>
    </row>
    <row r="3834" s="193" customFormat="1" ht="14.25" customHeight="1">
      <c r="M3834" s="186">
        <v>3827</v>
      </c>
    </row>
    <row r="3835" s="193" customFormat="1" ht="14.25" customHeight="1">
      <c r="M3835" s="186">
        <v>3828</v>
      </c>
    </row>
    <row r="3836" s="193" customFormat="1" ht="14.25" customHeight="1">
      <c r="M3836" s="186">
        <v>3829</v>
      </c>
    </row>
    <row r="3837" s="193" customFormat="1" ht="14.25" customHeight="1">
      <c r="M3837" s="186">
        <v>3830</v>
      </c>
    </row>
    <row r="3838" s="193" customFormat="1" ht="14.25" customHeight="1">
      <c r="M3838" s="186">
        <v>3831</v>
      </c>
    </row>
    <row r="3839" s="193" customFormat="1" ht="14.25" customHeight="1">
      <c r="M3839" s="186">
        <v>3832</v>
      </c>
    </row>
    <row r="3840" s="193" customFormat="1" ht="14.25" customHeight="1">
      <c r="M3840" s="186">
        <v>3833</v>
      </c>
    </row>
    <row r="3841" s="193" customFormat="1" ht="14.25" customHeight="1">
      <c r="M3841" s="186">
        <v>3834</v>
      </c>
    </row>
    <row r="3842" s="193" customFormat="1" ht="14.25" customHeight="1">
      <c r="M3842" s="186">
        <v>3835</v>
      </c>
    </row>
    <row r="3843" s="193" customFormat="1" ht="14.25" customHeight="1">
      <c r="M3843" s="186">
        <v>3836</v>
      </c>
    </row>
    <row r="3844" s="193" customFormat="1" ht="14.25" customHeight="1">
      <c r="M3844" s="186">
        <v>3837</v>
      </c>
    </row>
    <row r="3845" s="193" customFormat="1" ht="14.25" customHeight="1">
      <c r="M3845" s="186">
        <v>3838</v>
      </c>
    </row>
    <row r="3846" s="193" customFormat="1" ht="14.25" customHeight="1">
      <c r="M3846" s="186">
        <v>3839</v>
      </c>
    </row>
    <row r="3847" s="193" customFormat="1" ht="14.25" customHeight="1">
      <c r="M3847" s="186">
        <v>3840</v>
      </c>
    </row>
    <row r="3848" s="193" customFormat="1" ht="14.25" customHeight="1">
      <c r="M3848" s="186">
        <v>3841</v>
      </c>
    </row>
    <row r="3849" s="193" customFormat="1" ht="14.25" customHeight="1">
      <c r="M3849" s="186">
        <v>3842</v>
      </c>
    </row>
    <row r="3850" s="193" customFormat="1" ht="14.25" customHeight="1">
      <c r="M3850" s="186">
        <v>3843</v>
      </c>
    </row>
    <row r="3851" s="193" customFormat="1" ht="14.25" customHeight="1">
      <c r="M3851" s="186">
        <v>3844</v>
      </c>
    </row>
    <row r="3852" s="193" customFormat="1" ht="14.25" customHeight="1">
      <c r="M3852" s="186">
        <v>3845</v>
      </c>
    </row>
    <row r="3853" s="193" customFormat="1" ht="14.25" customHeight="1">
      <c r="M3853" s="186">
        <v>3846</v>
      </c>
    </row>
    <row r="3854" s="193" customFormat="1" ht="14.25" customHeight="1">
      <c r="M3854" s="186">
        <v>3847</v>
      </c>
    </row>
    <row r="3855" s="193" customFormat="1" ht="14.25" customHeight="1">
      <c r="M3855" s="186">
        <v>3848</v>
      </c>
    </row>
    <row r="3856" s="193" customFormat="1" ht="14.25" customHeight="1">
      <c r="M3856" s="186">
        <v>3849</v>
      </c>
    </row>
    <row r="3857" s="193" customFormat="1" ht="14.25" customHeight="1">
      <c r="M3857" s="186">
        <v>3850</v>
      </c>
    </row>
    <row r="3858" s="193" customFormat="1" ht="14.25" customHeight="1">
      <c r="M3858" s="186">
        <v>3851</v>
      </c>
    </row>
    <row r="3859" s="193" customFormat="1" ht="14.25" customHeight="1">
      <c r="M3859" s="186">
        <v>3852</v>
      </c>
    </row>
    <row r="3860" s="193" customFormat="1" ht="14.25" customHeight="1">
      <c r="M3860" s="186">
        <v>3853</v>
      </c>
    </row>
    <row r="3861" s="193" customFormat="1" ht="14.25" customHeight="1">
      <c r="M3861" s="186">
        <v>3854</v>
      </c>
    </row>
    <row r="3862" s="193" customFormat="1" ht="14.25" customHeight="1">
      <c r="M3862" s="186">
        <v>3855</v>
      </c>
    </row>
    <row r="3863" s="193" customFormat="1" ht="14.25" customHeight="1">
      <c r="M3863" s="186">
        <v>3856</v>
      </c>
    </row>
    <row r="3864" s="193" customFormat="1" ht="14.25" customHeight="1">
      <c r="M3864" s="186">
        <v>3857</v>
      </c>
    </row>
    <row r="3865" s="193" customFormat="1" ht="14.25" customHeight="1">
      <c r="M3865" s="186">
        <v>3858</v>
      </c>
    </row>
    <row r="3866" s="193" customFormat="1" ht="14.25" customHeight="1">
      <c r="M3866" s="186">
        <v>3859</v>
      </c>
    </row>
    <row r="3867" s="193" customFormat="1" ht="14.25" customHeight="1">
      <c r="M3867" s="186">
        <v>3860</v>
      </c>
    </row>
    <row r="3868" s="193" customFormat="1" ht="14.25" customHeight="1">
      <c r="M3868" s="186">
        <v>3861</v>
      </c>
    </row>
    <row r="3869" s="193" customFormat="1" ht="14.25" customHeight="1">
      <c r="M3869" s="186">
        <v>3862</v>
      </c>
    </row>
    <row r="3870" s="193" customFormat="1" ht="14.25" customHeight="1">
      <c r="M3870" s="186">
        <v>3863</v>
      </c>
    </row>
    <row r="3871" s="193" customFormat="1" ht="14.25" customHeight="1">
      <c r="M3871" s="186">
        <v>3864</v>
      </c>
    </row>
    <row r="3872" s="193" customFormat="1" ht="14.25" customHeight="1">
      <c r="M3872" s="186">
        <v>3865</v>
      </c>
    </row>
    <row r="3873" s="193" customFormat="1" ht="14.25" customHeight="1">
      <c r="M3873" s="186">
        <v>3866</v>
      </c>
    </row>
    <row r="3874" s="193" customFormat="1" ht="14.25" customHeight="1">
      <c r="M3874" s="186">
        <v>3867</v>
      </c>
    </row>
    <row r="3875" s="193" customFormat="1" ht="14.25" customHeight="1">
      <c r="M3875" s="186">
        <v>3868</v>
      </c>
    </row>
    <row r="3876" s="193" customFormat="1" ht="14.25" customHeight="1">
      <c r="M3876" s="186">
        <v>3869</v>
      </c>
    </row>
    <row r="3877" s="193" customFormat="1" ht="14.25" customHeight="1">
      <c r="M3877" s="186">
        <v>3870</v>
      </c>
    </row>
    <row r="3878" s="193" customFormat="1" ht="14.25" customHeight="1">
      <c r="M3878" s="186">
        <v>3871</v>
      </c>
    </row>
    <row r="3879" s="193" customFormat="1" ht="14.25" customHeight="1">
      <c r="M3879" s="186">
        <v>3872</v>
      </c>
    </row>
    <row r="3880" s="193" customFormat="1" ht="14.25" customHeight="1">
      <c r="M3880" s="186">
        <v>3873</v>
      </c>
    </row>
    <row r="3881" s="193" customFormat="1" ht="14.25" customHeight="1">
      <c r="M3881" s="186">
        <v>3874</v>
      </c>
    </row>
    <row r="3882" s="193" customFormat="1" ht="14.25" customHeight="1">
      <c r="M3882" s="186">
        <v>3875</v>
      </c>
    </row>
    <row r="3883" s="193" customFormat="1" ht="14.25" customHeight="1">
      <c r="M3883" s="186">
        <v>3876</v>
      </c>
    </row>
    <row r="3884" s="193" customFormat="1" ht="14.25" customHeight="1">
      <c r="M3884" s="186">
        <v>3877</v>
      </c>
    </row>
    <row r="3885" s="193" customFormat="1" ht="14.25" customHeight="1">
      <c r="M3885" s="186">
        <v>3878</v>
      </c>
    </row>
    <row r="3886" s="193" customFormat="1" ht="14.25" customHeight="1">
      <c r="M3886" s="186">
        <v>3879</v>
      </c>
    </row>
    <row r="3887" s="193" customFormat="1" ht="14.25" customHeight="1">
      <c r="M3887" s="186">
        <v>3880</v>
      </c>
    </row>
    <row r="3888" s="193" customFormat="1" ht="14.25" customHeight="1">
      <c r="M3888" s="186">
        <v>3881</v>
      </c>
    </row>
    <row r="3889" s="193" customFormat="1" ht="14.25" customHeight="1">
      <c r="M3889" s="186">
        <v>3882</v>
      </c>
    </row>
    <row r="3890" s="193" customFormat="1" ht="14.25" customHeight="1">
      <c r="M3890" s="186">
        <v>3883</v>
      </c>
    </row>
    <row r="3891" s="193" customFormat="1" ht="14.25" customHeight="1">
      <c r="M3891" s="186">
        <v>3884</v>
      </c>
    </row>
    <row r="3892" s="193" customFormat="1" ht="14.25" customHeight="1">
      <c r="M3892" s="186">
        <v>3885</v>
      </c>
    </row>
    <row r="3893" s="193" customFormat="1" ht="14.25" customHeight="1">
      <c r="M3893" s="186">
        <v>3886</v>
      </c>
    </row>
    <row r="3894" s="193" customFormat="1" ht="14.25" customHeight="1">
      <c r="M3894" s="186">
        <v>3887</v>
      </c>
    </row>
    <row r="3895" s="193" customFormat="1" ht="14.25" customHeight="1">
      <c r="M3895" s="186">
        <v>3888</v>
      </c>
    </row>
    <row r="3896" s="193" customFormat="1" ht="14.25" customHeight="1">
      <c r="M3896" s="186">
        <v>3889</v>
      </c>
    </row>
    <row r="3897" s="193" customFormat="1" ht="14.25" customHeight="1">
      <c r="M3897" s="186">
        <v>3890</v>
      </c>
    </row>
    <row r="3898" s="193" customFormat="1" ht="14.25" customHeight="1">
      <c r="M3898" s="186">
        <v>3891</v>
      </c>
    </row>
    <row r="3899" s="193" customFormat="1" ht="14.25" customHeight="1">
      <c r="M3899" s="186">
        <v>3892</v>
      </c>
    </row>
    <row r="3900" s="193" customFormat="1" ht="14.25" customHeight="1">
      <c r="M3900" s="186">
        <v>3893</v>
      </c>
    </row>
    <row r="3901" s="193" customFormat="1" ht="14.25" customHeight="1">
      <c r="M3901" s="186">
        <v>3894</v>
      </c>
    </row>
    <row r="3902" s="193" customFormat="1" ht="14.25" customHeight="1">
      <c r="M3902" s="186">
        <v>3895</v>
      </c>
    </row>
    <row r="3903" s="193" customFormat="1" ht="14.25" customHeight="1">
      <c r="M3903" s="186">
        <v>3896</v>
      </c>
    </row>
    <row r="3904" s="193" customFormat="1" ht="14.25" customHeight="1">
      <c r="M3904" s="186">
        <v>3897</v>
      </c>
    </row>
    <row r="3905" s="193" customFormat="1" ht="14.25" customHeight="1">
      <c r="M3905" s="186">
        <v>3898</v>
      </c>
    </row>
    <row r="3906" s="193" customFormat="1" ht="14.25" customHeight="1">
      <c r="M3906" s="186">
        <v>3899</v>
      </c>
    </row>
    <row r="3907" s="193" customFormat="1" ht="14.25" customHeight="1">
      <c r="M3907" s="186">
        <v>3900</v>
      </c>
    </row>
    <row r="3908" s="193" customFormat="1" ht="14.25" customHeight="1">
      <c r="M3908" s="186">
        <v>3901</v>
      </c>
    </row>
    <row r="3909" s="193" customFormat="1" ht="14.25" customHeight="1">
      <c r="M3909" s="186">
        <v>3902</v>
      </c>
    </row>
    <row r="3910" s="193" customFormat="1" ht="14.25" customHeight="1">
      <c r="M3910" s="186">
        <v>3903</v>
      </c>
    </row>
    <row r="3911" s="193" customFormat="1" ht="14.25" customHeight="1">
      <c r="M3911" s="186">
        <v>3904</v>
      </c>
    </row>
    <row r="3912" s="193" customFormat="1" ht="14.25" customHeight="1">
      <c r="M3912" s="186">
        <v>3905</v>
      </c>
    </row>
    <row r="3913" s="193" customFormat="1" ht="14.25" customHeight="1">
      <c r="M3913" s="186">
        <v>3906</v>
      </c>
    </row>
    <row r="3914" s="193" customFormat="1" ht="14.25" customHeight="1">
      <c r="M3914" s="186">
        <v>3907</v>
      </c>
    </row>
    <row r="3915" s="193" customFormat="1" ht="14.25" customHeight="1">
      <c r="M3915" s="186">
        <v>3908</v>
      </c>
    </row>
    <row r="3916" s="193" customFormat="1" ht="14.25" customHeight="1">
      <c r="M3916" s="186">
        <v>3909</v>
      </c>
    </row>
    <row r="3917" s="193" customFormat="1" ht="14.25" customHeight="1">
      <c r="M3917" s="186">
        <v>3910</v>
      </c>
    </row>
    <row r="3918" s="193" customFormat="1" ht="14.25" customHeight="1">
      <c r="M3918" s="186">
        <v>3911</v>
      </c>
    </row>
    <row r="3919" s="193" customFormat="1" ht="14.25" customHeight="1">
      <c r="M3919" s="186">
        <v>3912</v>
      </c>
    </row>
    <row r="3920" s="193" customFormat="1" ht="14.25" customHeight="1">
      <c r="M3920" s="186">
        <v>3913</v>
      </c>
    </row>
    <row r="3921" s="193" customFormat="1" ht="14.25" customHeight="1">
      <c r="M3921" s="186">
        <v>3914</v>
      </c>
    </row>
    <row r="3922" s="193" customFormat="1" ht="14.25" customHeight="1">
      <c r="M3922" s="186">
        <v>3915</v>
      </c>
    </row>
    <row r="3923" s="193" customFormat="1" ht="14.25" customHeight="1">
      <c r="M3923" s="186">
        <v>3916</v>
      </c>
    </row>
    <row r="3924" s="193" customFormat="1" ht="14.25" customHeight="1">
      <c r="M3924" s="186">
        <v>3917</v>
      </c>
    </row>
    <row r="3925" s="193" customFormat="1" ht="14.25" customHeight="1">
      <c r="M3925" s="186">
        <v>3918</v>
      </c>
    </row>
    <row r="3926" s="193" customFormat="1" ht="14.25" customHeight="1">
      <c r="M3926" s="186">
        <v>3919</v>
      </c>
    </row>
    <row r="3927" s="193" customFormat="1" ht="14.25" customHeight="1">
      <c r="M3927" s="186">
        <v>3920</v>
      </c>
    </row>
    <row r="3928" s="193" customFormat="1" ht="14.25" customHeight="1">
      <c r="M3928" s="186">
        <v>3921</v>
      </c>
    </row>
    <row r="3929" s="193" customFormat="1" ht="14.25" customHeight="1">
      <c r="M3929" s="186">
        <v>3922</v>
      </c>
    </row>
    <row r="3930" s="193" customFormat="1" ht="14.25" customHeight="1">
      <c r="M3930" s="186">
        <v>3923</v>
      </c>
    </row>
    <row r="3931" s="193" customFormat="1" ht="14.25" customHeight="1">
      <c r="M3931" s="186">
        <v>3924</v>
      </c>
    </row>
    <row r="3932" s="193" customFormat="1" ht="14.25" customHeight="1">
      <c r="M3932" s="186">
        <v>3925</v>
      </c>
    </row>
    <row r="3933" s="193" customFormat="1" ht="14.25" customHeight="1">
      <c r="M3933" s="186">
        <v>3926</v>
      </c>
    </row>
    <row r="3934" s="193" customFormat="1" ht="14.25" customHeight="1">
      <c r="M3934" s="186">
        <v>3927</v>
      </c>
    </row>
    <row r="3935" s="193" customFormat="1" ht="14.25" customHeight="1">
      <c r="M3935" s="186">
        <v>3928</v>
      </c>
    </row>
    <row r="3936" s="193" customFormat="1" ht="14.25" customHeight="1">
      <c r="M3936" s="186">
        <v>3929</v>
      </c>
    </row>
    <row r="3937" s="193" customFormat="1" ht="14.25" customHeight="1">
      <c r="M3937" s="186">
        <v>3930</v>
      </c>
    </row>
    <row r="3938" s="193" customFormat="1" ht="14.25" customHeight="1">
      <c r="M3938" s="186">
        <v>3931</v>
      </c>
    </row>
    <row r="3939" s="193" customFormat="1" ht="14.25" customHeight="1">
      <c r="M3939" s="186">
        <v>3932</v>
      </c>
    </row>
    <row r="3940" s="193" customFormat="1" ht="14.25" customHeight="1">
      <c r="M3940" s="186">
        <v>3933</v>
      </c>
    </row>
    <row r="3941" s="193" customFormat="1" ht="14.25" customHeight="1">
      <c r="M3941" s="186">
        <v>3934</v>
      </c>
    </row>
    <row r="3942" s="193" customFormat="1" ht="14.25" customHeight="1">
      <c r="M3942" s="186">
        <v>3935</v>
      </c>
    </row>
    <row r="3943" s="193" customFormat="1" ht="14.25" customHeight="1">
      <c r="M3943" s="186">
        <v>3936</v>
      </c>
    </row>
    <row r="3944" s="193" customFormat="1" ht="14.25" customHeight="1">
      <c r="M3944" s="186">
        <v>3937</v>
      </c>
    </row>
    <row r="3945" s="193" customFormat="1" ht="14.25" customHeight="1">
      <c r="M3945" s="186">
        <v>3938</v>
      </c>
    </row>
    <row r="3946" s="193" customFormat="1" ht="14.25" customHeight="1">
      <c r="M3946" s="186">
        <v>3939</v>
      </c>
    </row>
    <row r="3947" s="193" customFormat="1" ht="14.25" customHeight="1">
      <c r="M3947" s="186">
        <v>3940</v>
      </c>
    </row>
    <row r="3948" s="193" customFormat="1" ht="14.25" customHeight="1">
      <c r="M3948" s="186">
        <v>3941</v>
      </c>
    </row>
    <row r="3949" s="193" customFormat="1" ht="14.25" customHeight="1">
      <c r="M3949" s="186">
        <v>3942</v>
      </c>
    </row>
    <row r="3950" s="193" customFormat="1" ht="14.25" customHeight="1">
      <c r="M3950" s="186">
        <v>3943</v>
      </c>
    </row>
    <row r="3951" s="193" customFormat="1" ht="14.25" customHeight="1">
      <c r="M3951" s="186">
        <v>3944</v>
      </c>
    </row>
    <row r="3952" s="193" customFormat="1" ht="14.25" customHeight="1">
      <c r="M3952" s="186">
        <v>3945</v>
      </c>
    </row>
    <row r="3953" s="193" customFormat="1" ht="14.25" customHeight="1">
      <c r="M3953" s="186">
        <v>3946</v>
      </c>
    </row>
    <row r="3954" s="193" customFormat="1" ht="14.25" customHeight="1">
      <c r="M3954" s="186">
        <v>3947</v>
      </c>
    </row>
    <row r="3955" s="193" customFormat="1" ht="14.25" customHeight="1">
      <c r="M3955" s="186">
        <v>3948</v>
      </c>
    </row>
    <row r="3956" s="193" customFormat="1" ht="14.25" customHeight="1">
      <c r="M3956" s="186">
        <v>3949</v>
      </c>
    </row>
    <row r="3957" s="193" customFormat="1" ht="14.25" customHeight="1">
      <c r="M3957" s="186">
        <v>3950</v>
      </c>
    </row>
    <row r="3958" s="193" customFormat="1" ht="14.25" customHeight="1">
      <c r="M3958" s="186">
        <v>3951</v>
      </c>
    </row>
    <row r="3959" s="193" customFormat="1" ht="14.25" customHeight="1">
      <c r="M3959" s="186">
        <v>3952</v>
      </c>
    </row>
    <row r="3960" s="193" customFormat="1" ht="14.25" customHeight="1">
      <c r="M3960" s="186">
        <v>3953</v>
      </c>
    </row>
    <row r="3961" s="193" customFormat="1" ht="14.25" customHeight="1">
      <c r="M3961" s="186">
        <v>3954</v>
      </c>
    </row>
    <row r="3962" s="193" customFormat="1" ht="14.25" customHeight="1">
      <c r="M3962" s="186">
        <v>3955</v>
      </c>
    </row>
    <row r="3963" s="193" customFormat="1" ht="14.25" customHeight="1">
      <c r="M3963" s="186">
        <v>3956</v>
      </c>
    </row>
    <row r="3964" s="193" customFormat="1" ht="14.25" customHeight="1">
      <c r="M3964" s="186">
        <v>3957</v>
      </c>
    </row>
    <row r="3965" s="193" customFormat="1" ht="14.25" customHeight="1">
      <c r="M3965" s="186">
        <v>3958</v>
      </c>
    </row>
    <row r="3966" s="193" customFormat="1" ht="14.25" customHeight="1">
      <c r="M3966" s="186">
        <v>3959</v>
      </c>
    </row>
    <row r="3967" s="193" customFormat="1" ht="14.25" customHeight="1">
      <c r="M3967" s="186">
        <v>3960</v>
      </c>
    </row>
    <row r="3968" s="193" customFormat="1" ht="14.25" customHeight="1">
      <c r="M3968" s="186">
        <v>3961</v>
      </c>
    </row>
    <row r="3969" s="193" customFormat="1" ht="14.25" customHeight="1">
      <c r="M3969" s="186">
        <v>3962</v>
      </c>
    </row>
    <row r="3970" s="193" customFormat="1" ht="14.25" customHeight="1">
      <c r="M3970" s="186">
        <v>3963</v>
      </c>
    </row>
    <row r="3971" s="193" customFormat="1" ht="14.25" customHeight="1">
      <c r="M3971" s="186">
        <v>3964</v>
      </c>
    </row>
    <row r="3972" s="193" customFormat="1" ht="14.25" customHeight="1">
      <c r="M3972" s="186">
        <v>3965</v>
      </c>
    </row>
    <row r="3973" s="193" customFormat="1" ht="14.25" customHeight="1">
      <c r="M3973" s="186">
        <v>3966</v>
      </c>
    </row>
    <row r="3974" s="193" customFormat="1" ht="14.25" customHeight="1">
      <c r="M3974" s="186">
        <v>3967</v>
      </c>
    </row>
    <row r="3975" s="193" customFormat="1" ht="14.25" customHeight="1">
      <c r="M3975" s="186">
        <v>3968</v>
      </c>
    </row>
    <row r="3976" s="193" customFormat="1" ht="14.25" customHeight="1">
      <c r="M3976" s="186">
        <v>3969</v>
      </c>
    </row>
    <row r="3977" s="193" customFormat="1" ht="14.25" customHeight="1">
      <c r="M3977" s="186">
        <v>3970</v>
      </c>
    </row>
    <row r="3978" s="193" customFormat="1" ht="14.25" customHeight="1">
      <c r="M3978" s="186">
        <v>3971</v>
      </c>
    </row>
    <row r="3979" s="193" customFormat="1" ht="14.25" customHeight="1">
      <c r="M3979" s="186">
        <v>3972</v>
      </c>
    </row>
    <row r="3980" s="193" customFormat="1" ht="14.25" customHeight="1">
      <c r="M3980" s="186">
        <v>3973</v>
      </c>
    </row>
    <row r="3981" s="193" customFormat="1" ht="14.25" customHeight="1">
      <c r="M3981" s="186">
        <v>3974</v>
      </c>
    </row>
    <row r="3982" s="193" customFormat="1" ht="14.25" customHeight="1">
      <c r="M3982" s="186">
        <v>3975</v>
      </c>
    </row>
    <row r="3983" s="193" customFormat="1" ht="14.25" customHeight="1">
      <c r="M3983" s="186">
        <v>3976</v>
      </c>
    </row>
    <row r="3984" s="193" customFormat="1" ht="14.25" customHeight="1">
      <c r="M3984" s="186">
        <v>3977</v>
      </c>
    </row>
    <row r="3985" s="193" customFormat="1" ht="14.25" customHeight="1">
      <c r="M3985" s="186">
        <v>3978</v>
      </c>
    </row>
    <row r="3986" s="193" customFormat="1" ht="14.25" customHeight="1">
      <c r="M3986" s="186">
        <v>3979</v>
      </c>
    </row>
    <row r="3987" s="193" customFormat="1" ht="14.25" customHeight="1">
      <c r="M3987" s="186">
        <v>3980</v>
      </c>
    </row>
    <row r="3988" s="193" customFormat="1" ht="14.25" customHeight="1">
      <c r="M3988" s="186">
        <v>3981</v>
      </c>
    </row>
    <row r="3989" s="193" customFormat="1" ht="14.25" customHeight="1">
      <c r="M3989" s="186">
        <v>3982</v>
      </c>
    </row>
    <row r="3990" s="193" customFormat="1" ht="14.25" customHeight="1">
      <c r="M3990" s="186">
        <v>3983</v>
      </c>
    </row>
    <row r="3991" s="193" customFormat="1" ht="14.25" customHeight="1">
      <c r="M3991" s="186">
        <v>3984</v>
      </c>
    </row>
    <row r="3992" s="193" customFormat="1" ht="14.25" customHeight="1">
      <c r="M3992" s="186">
        <v>3985</v>
      </c>
    </row>
    <row r="3993" s="193" customFormat="1" ht="14.25" customHeight="1">
      <c r="M3993" s="186">
        <v>3986</v>
      </c>
    </row>
    <row r="3994" s="193" customFormat="1" ht="14.25" customHeight="1">
      <c r="M3994" s="186">
        <v>3987</v>
      </c>
    </row>
    <row r="3995" s="193" customFormat="1" ht="14.25" customHeight="1">
      <c r="M3995" s="186">
        <v>3988</v>
      </c>
    </row>
    <row r="3996" s="193" customFormat="1" ht="14.25" customHeight="1">
      <c r="M3996" s="186">
        <v>3989</v>
      </c>
    </row>
    <row r="3997" s="193" customFormat="1" ht="14.25" customHeight="1">
      <c r="M3997" s="186">
        <v>3990</v>
      </c>
    </row>
    <row r="3998" s="193" customFormat="1" ht="14.25" customHeight="1">
      <c r="M3998" s="186">
        <v>3991</v>
      </c>
    </row>
    <row r="3999" s="193" customFormat="1" ht="14.25" customHeight="1">
      <c r="M3999" s="186">
        <v>3992</v>
      </c>
    </row>
    <row r="4000" s="193" customFormat="1" ht="14.25" customHeight="1">
      <c r="M4000" s="186">
        <v>3993</v>
      </c>
    </row>
    <row r="4001" s="193" customFormat="1" ht="14.25" customHeight="1">
      <c r="M4001" s="186">
        <v>3994</v>
      </c>
    </row>
    <row r="4002" s="193" customFormat="1" ht="14.25" customHeight="1">
      <c r="M4002" s="186">
        <v>3995</v>
      </c>
    </row>
    <row r="4003" s="193" customFormat="1" ht="14.25" customHeight="1">
      <c r="M4003" s="186">
        <v>3996</v>
      </c>
    </row>
    <row r="4004" s="193" customFormat="1" ht="14.25" customHeight="1">
      <c r="M4004" s="186">
        <v>3997</v>
      </c>
    </row>
    <row r="4005" s="193" customFormat="1" ht="14.25" customHeight="1">
      <c r="M4005" s="186">
        <v>3998</v>
      </c>
    </row>
    <row r="4006" s="193" customFormat="1" ht="14.25" customHeight="1">
      <c r="M4006" s="186">
        <v>3999</v>
      </c>
    </row>
    <row r="4007" s="193" customFormat="1" ht="14.25" customHeight="1">
      <c r="M4007" s="186">
        <v>4000</v>
      </c>
    </row>
    <row r="4008" s="193" customFormat="1" ht="14.25" customHeight="1">
      <c r="M4008" s="186">
        <v>4001</v>
      </c>
    </row>
    <row r="4009" s="193" customFormat="1" ht="14.25" customHeight="1">
      <c r="M4009" s="186">
        <v>4002</v>
      </c>
    </row>
    <row r="4010" s="193" customFormat="1" ht="14.25" customHeight="1">
      <c r="M4010" s="186">
        <v>4003</v>
      </c>
    </row>
    <row r="4011" s="193" customFormat="1" ht="14.25" customHeight="1">
      <c r="M4011" s="186">
        <v>4004</v>
      </c>
    </row>
    <row r="4012" s="193" customFormat="1" ht="14.25" customHeight="1">
      <c r="M4012" s="186">
        <v>4005</v>
      </c>
    </row>
    <row r="4013" s="193" customFormat="1" ht="14.25" customHeight="1">
      <c r="M4013" s="186">
        <v>4006</v>
      </c>
    </row>
    <row r="4014" s="193" customFormat="1" ht="14.25" customHeight="1">
      <c r="M4014" s="186">
        <v>4007</v>
      </c>
    </row>
    <row r="4015" s="193" customFormat="1" ht="14.25" customHeight="1">
      <c r="M4015" s="186">
        <v>4008</v>
      </c>
    </row>
    <row r="4016" s="193" customFormat="1" ht="14.25" customHeight="1">
      <c r="M4016" s="186">
        <v>4009</v>
      </c>
    </row>
    <row r="4017" s="193" customFormat="1" ht="14.25" customHeight="1">
      <c r="M4017" s="186">
        <v>4010</v>
      </c>
    </row>
    <row r="4018" s="193" customFormat="1" ht="14.25" customHeight="1">
      <c r="M4018" s="186">
        <v>4011</v>
      </c>
    </row>
    <row r="4019" s="193" customFormat="1" ht="14.25" customHeight="1">
      <c r="M4019" s="186">
        <v>4012</v>
      </c>
    </row>
    <row r="4020" s="193" customFormat="1" ht="14.25" customHeight="1">
      <c r="M4020" s="186">
        <v>4013</v>
      </c>
    </row>
    <row r="4021" s="193" customFormat="1" ht="14.25" customHeight="1">
      <c r="M4021" s="186">
        <v>4014</v>
      </c>
    </row>
    <row r="4022" s="193" customFormat="1" ht="14.25" customHeight="1">
      <c r="M4022" s="186">
        <v>4015</v>
      </c>
    </row>
    <row r="4023" s="193" customFormat="1" ht="14.25" customHeight="1">
      <c r="M4023" s="186">
        <v>4016</v>
      </c>
    </row>
    <row r="4024" s="193" customFormat="1" ht="14.25" customHeight="1">
      <c r="M4024" s="186">
        <v>4017</v>
      </c>
    </row>
    <row r="4025" s="193" customFormat="1" ht="14.25" customHeight="1">
      <c r="M4025" s="186">
        <v>4018</v>
      </c>
    </row>
    <row r="4026" s="193" customFormat="1" ht="14.25" customHeight="1">
      <c r="M4026" s="186">
        <v>4019</v>
      </c>
    </row>
    <row r="4027" s="193" customFormat="1" ht="14.25" customHeight="1">
      <c r="M4027" s="186">
        <v>4020</v>
      </c>
    </row>
    <row r="4028" s="193" customFormat="1" ht="14.25" customHeight="1">
      <c r="M4028" s="186">
        <v>4021</v>
      </c>
    </row>
    <row r="4029" s="193" customFormat="1" ht="14.25" customHeight="1">
      <c r="M4029" s="186">
        <v>4022</v>
      </c>
    </row>
    <row r="4030" s="193" customFormat="1" ht="14.25" customHeight="1">
      <c r="M4030" s="186">
        <v>4023</v>
      </c>
    </row>
    <row r="4031" s="193" customFormat="1" ht="14.25" customHeight="1">
      <c r="M4031" s="186">
        <v>4024</v>
      </c>
    </row>
    <row r="4032" s="193" customFormat="1" ht="14.25" customHeight="1">
      <c r="M4032" s="186">
        <v>4025</v>
      </c>
    </row>
    <row r="4033" s="193" customFormat="1" ht="14.25" customHeight="1">
      <c r="M4033" s="186">
        <v>4026</v>
      </c>
    </row>
    <row r="4034" s="193" customFormat="1" ht="14.25" customHeight="1">
      <c r="M4034" s="186">
        <v>4027</v>
      </c>
    </row>
    <row r="4035" s="193" customFormat="1" ht="14.25" customHeight="1">
      <c r="M4035" s="186">
        <v>4028</v>
      </c>
    </row>
    <row r="4036" s="193" customFormat="1" ht="14.25" customHeight="1">
      <c r="M4036" s="186">
        <v>4029</v>
      </c>
    </row>
    <row r="4037" s="193" customFormat="1" ht="14.25" customHeight="1">
      <c r="M4037" s="186">
        <v>4030</v>
      </c>
    </row>
    <row r="4038" s="193" customFormat="1" ht="14.25" customHeight="1">
      <c r="M4038" s="186">
        <v>4031</v>
      </c>
    </row>
    <row r="4039" s="193" customFormat="1" ht="14.25" customHeight="1">
      <c r="M4039" s="186">
        <v>4032</v>
      </c>
    </row>
    <row r="4040" s="193" customFormat="1" ht="14.25" customHeight="1">
      <c r="M4040" s="186">
        <v>4033</v>
      </c>
    </row>
    <row r="4041" s="193" customFormat="1" ht="14.25" customHeight="1">
      <c r="M4041" s="186">
        <v>4034</v>
      </c>
    </row>
    <row r="4042" s="193" customFormat="1" ht="14.25" customHeight="1">
      <c r="M4042" s="186">
        <v>4035</v>
      </c>
    </row>
    <row r="4043" s="193" customFormat="1" ht="14.25" customHeight="1">
      <c r="M4043" s="186">
        <v>4036</v>
      </c>
    </row>
    <row r="4044" s="193" customFormat="1" ht="14.25" customHeight="1">
      <c r="M4044" s="186">
        <v>4037</v>
      </c>
    </row>
    <row r="4045" s="193" customFormat="1" ht="14.25" customHeight="1">
      <c r="M4045" s="186">
        <v>4038</v>
      </c>
    </row>
    <row r="4046" s="193" customFormat="1" ht="14.25" customHeight="1">
      <c r="M4046" s="186">
        <v>4039</v>
      </c>
    </row>
    <row r="4047" s="193" customFormat="1" ht="14.25" customHeight="1">
      <c r="M4047" s="186">
        <v>4040</v>
      </c>
    </row>
    <row r="4048" s="193" customFormat="1" ht="14.25" customHeight="1">
      <c r="M4048" s="186">
        <v>4041</v>
      </c>
    </row>
    <row r="4049" s="193" customFormat="1" ht="14.25" customHeight="1">
      <c r="M4049" s="186">
        <v>4042</v>
      </c>
    </row>
    <row r="4050" s="193" customFormat="1" ht="14.25" customHeight="1">
      <c r="M4050" s="186">
        <v>4043</v>
      </c>
    </row>
    <row r="4051" s="193" customFormat="1" ht="14.25" customHeight="1">
      <c r="M4051" s="186">
        <v>4044</v>
      </c>
    </row>
    <row r="4052" s="193" customFormat="1" ht="14.25" customHeight="1">
      <c r="M4052" s="186">
        <v>4045</v>
      </c>
    </row>
    <row r="4053" s="193" customFormat="1" ht="14.25" customHeight="1">
      <c r="M4053" s="186">
        <v>4046</v>
      </c>
    </row>
    <row r="4054" s="193" customFormat="1" ht="14.25" customHeight="1">
      <c r="M4054" s="186">
        <v>4047</v>
      </c>
    </row>
    <row r="4055" s="193" customFormat="1" ht="14.25" customHeight="1">
      <c r="M4055" s="186">
        <v>4048</v>
      </c>
    </row>
    <row r="4056" s="193" customFormat="1" ht="14.25" customHeight="1">
      <c r="M4056" s="186">
        <v>4049</v>
      </c>
    </row>
    <row r="4057" s="193" customFormat="1" ht="14.25" customHeight="1">
      <c r="M4057" s="186">
        <v>4050</v>
      </c>
    </row>
    <row r="4058" s="193" customFormat="1" ht="14.25" customHeight="1">
      <c r="M4058" s="186">
        <v>4051</v>
      </c>
    </row>
    <row r="4059" s="193" customFormat="1" ht="14.25" customHeight="1">
      <c r="M4059" s="186">
        <v>4052</v>
      </c>
    </row>
    <row r="4060" s="193" customFormat="1" ht="14.25" customHeight="1">
      <c r="M4060" s="186">
        <v>4053</v>
      </c>
    </row>
    <row r="4061" s="193" customFormat="1" ht="14.25" customHeight="1">
      <c r="M4061" s="186">
        <v>4054</v>
      </c>
    </row>
    <row r="4062" s="193" customFormat="1" ht="14.25" customHeight="1">
      <c r="M4062" s="186">
        <v>4055</v>
      </c>
    </row>
    <row r="4063" s="193" customFormat="1" ht="14.25" customHeight="1">
      <c r="M4063" s="186">
        <v>4056</v>
      </c>
    </row>
    <row r="4064" s="193" customFormat="1" ht="14.25" customHeight="1">
      <c r="M4064" s="186">
        <v>4057</v>
      </c>
    </row>
    <row r="4065" s="193" customFormat="1" ht="14.25" customHeight="1">
      <c r="M4065" s="186">
        <v>4058</v>
      </c>
    </row>
    <row r="4066" s="193" customFormat="1" ht="14.25" customHeight="1">
      <c r="M4066" s="186">
        <v>4059</v>
      </c>
    </row>
    <row r="4067" s="193" customFormat="1" ht="14.25" customHeight="1">
      <c r="M4067" s="186">
        <v>4060</v>
      </c>
    </row>
    <row r="4068" s="193" customFormat="1" ht="14.25" customHeight="1">
      <c r="M4068" s="186">
        <v>4061</v>
      </c>
    </row>
    <row r="4069" s="193" customFormat="1" ht="14.25" customHeight="1">
      <c r="M4069" s="186">
        <v>4062</v>
      </c>
    </row>
    <row r="4070" s="193" customFormat="1" ht="14.25" customHeight="1">
      <c r="M4070" s="186">
        <v>4063</v>
      </c>
    </row>
    <row r="4071" s="193" customFormat="1" ht="14.25" customHeight="1">
      <c r="M4071" s="186">
        <v>4064</v>
      </c>
    </row>
    <row r="4072" s="193" customFormat="1" ht="14.25" customHeight="1">
      <c r="M4072" s="186">
        <v>4065</v>
      </c>
    </row>
    <row r="4073" s="193" customFormat="1" ht="14.25" customHeight="1">
      <c r="M4073" s="186">
        <v>4066</v>
      </c>
    </row>
    <row r="4074" s="193" customFormat="1" ht="14.25" customHeight="1">
      <c r="M4074" s="186">
        <v>4067</v>
      </c>
    </row>
    <row r="4075" s="193" customFormat="1" ht="14.25" customHeight="1">
      <c r="M4075" s="186">
        <v>4068</v>
      </c>
    </row>
    <row r="4076" s="193" customFormat="1" ht="14.25" customHeight="1">
      <c r="M4076" s="186">
        <v>4069</v>
      </c>
    </row>
    <row r="4077" s="193" customFormat="1" ht="14.25" customHeight="1">
      <c r="M4077" s="186">
        <v>4070</v>
      </c>
    </row>
    <row r="4078" s="193" customFormat="1" ht="14.25" customHeight="1">
      <c r="M4078" s="186">
        <v>4071</v>
      </c>
    </row>
    <row r="4079" s="193" customFormat="1" ht="14.25" customHeight="1">
      <c r="M4079" s="186">
        <v>4072</v>
      </c>
    </row>
    <row r="4080" s="193" customFormat="1" ht="14.25" customHeight="1">
      <c r="M4080" s="186">
        <v>4073</v>
      </c>
    </row>
    <row r="4081" s="193" customFormat="1" ht="14.25" customHeight="1">
      <c r="M4081" s="186">
        <v>4074</v>
      </c>
    </row>
    <row r="4082" s="193" customFormat="1" ht="14.25" customHeight="1">
      <c r="M4082" s="186">
        <v>4075</v>
      </c>
    </row>
    <row r="4083" s="193" customFormat="1" ht="14.25" customHeight="1">
      <c r="M4083" s="186">
        <v>4076</v>
      </c>
    </row>
    <row r="4084" s="193" customFormat="1" ht="14.25" customHeight="1">
      <c r="M4084" s="186">
        <v>4077</v>
      </c>
    </row>
    <row r="4085" s="193" customFormat="1" ht="14.25" customHeight="1">
      <c r="M4085" s="186">
        <v>4078</v>
      </c>
    </row>
    <row r="4086" s="193" customFormat="1" ht="14.25" customHeight="1">
      <c r="M4086" s="186">
        <v>4079</v>
      </c>
    </row>
    <row r="4087" s="193" customFormat="1" ht="14.25" customHeight="1">
      <c r="M4087" s="186">
        <v>4080</v>
      </c>
    </row>
    <row r="4088" s="193" customFormat="1" ht="14.25" customHeight="1">
      <c r="M4088" s="186">
        <v>4081</v>
      </c>
    </row>
    <row r="4089" s="193" customFormat="1" ht="14.25" customHeight="1">
      <c r="M4089" s="186">
        <v>4082</v>
      </c>
    </row>
    <row r="4090" s="193" customFormat="1" ht="14.25" customHeight="1">
      <c r="M4090" s="186">
        <v>4083</v>
      </c>
    </row>
    <row r="4091" s="193" customFormat="1" ht="14.25" customHeight="1">
      <c r="M4091" s="186">
        <v>4084</v>
      </c>
    </row>
    <row r="4092" s="193" customFormat="1" ht="14.25" customHeight="1">
      <c r="M4092" s="186">
        <v>4085</v>
      </c>
    </row>
    <row r="4093" s="193" customFormat="1" ht="14.25" customHeight="1">
      <c r="M4093" s="186">
        <v>4086</v>
      </c>
    </row>
    <row r="4094" s="193" customFormat="1" ht="14.25" customHeight="1">
      <c r="M4094" s="186">
        <v>4087</v>
      </c>
    </row>
    <row r="4095" s="193" customFormat="1" ht="14.25" customHeight="1">
      <c r="M4095" s="186">
        <v>4088</v>
      </c>
    </row>
    <row r="4096" s="193" customFormat="1" ht="14.25" customHeight="1">
      <c r="M4096" s="186">
        <v>4089</v>
      </c>
    </row>
    <row r="4097" s="193" customFormat="1" ht="14.25" customHeight="1">
      <c r="M4097" s="186">
        <v>4090</v>
      </c>
    </row>
    <row r="4098" s="193" customFormat="1" ht="14.25" customHeight="1">
      <c r="M4098" s="186">
        <v>4091</v>
      </c>
    </row>
    <row r="4099" s="193" customFormat="1" ht="14.25" customHeight="1">
      <c r="M4099" s="186">
        <v>4092</v>
      </c>
    </row>
    <row r="4100" s="193" customFormat="1" ht="14.25" customHeight="1">
      <c r="M4100" s="186">
        <v>4093</v>
      </c>
    </row>
    <row r="4101" s="193" customFormat="1" ht="14.25" customHeight="1">
      <c r="M4101" s="186">
        <v>4094</v>
      </c>
    </row>
    <row r="4102" s="193" customFormat="1" ht="14.25" customHeight="1">
      <c r="M4102" s="186">
        <v>4095</v>
      </c>
    </row>
    <row r="4103" s="193" customFormat="1" ht="14.25" customHeight="1">
      <c r="M4103" s="186">
        <v>4096</v>
      </c>
    </row>
    <row r="4104" s="193" customFormat="1" ht="14.25" customHeight="1">
      <c r="M4104" s="186">
        <v>4097</v>
      </c>
    </row>
    <row r="4105" s="193" customFormat="1" ht="14.25" customHeight="1">
      <c r="M4105" s="186">
        <v>4098</v>
      </c>
    </row>
    <row r="4106" s="193" customFormat="1" ht="14.25" customHeight="1">
      <c r="M4106" s="186">
        <v>4099</v>
      </c>
    </row>
    <row r="4107" s="193" customFormat="1" ht="14.25" customHeight="1">
      <c r="M4107" s="186">
        <v>4100</v>
      </c>
    </row>
    <row r="4108" s="193" customFormat="1" ht="14.25" customHeight="1">
      <c r="M4108" s="186">
        <v>4101</v>
      </c>
    </row>
    <row r="4109" s="193" customFormat="1" ht="14.25" customHeight="1">
      <c r="M4109" s="186">
        <v>4102</v>
      </c>
    </row>
    <row r="4110" s="193" customFormat="1" ht="14.25" customHeight="1">
      <c r="M4110" s="186">
        <v>4103</v>
      </c>
    </row>
    <row r="4111" s="193" customFormat="1" ht="14.25" customHeight="1">
      <c r="M4111" s="186">
        <v>4104</v>
      </c>
    </row>
    <row r="4112" s="193" customFormat="1" ht="14.25" customHeight="1">
      <c r="M4112" s="186">
        <v>4105</v>
      </c>
    </row>
    <row r="4113" s="193" customFormat="1" ht="14.25" customHeight="1">
      <c r="M4113" s="186">
        <v>4106</v>
      </c>
    </row>
    <row r="4114" s="193" customFormat="1" ht="14.25" customHeight="1">
      <c r="M4114" s="186">
        <v>4107</v>
      </c>
    </row>
    <row r="4115" s="193" customFormat="1" ht="14.25" customHeight="1">
      <c r="M4115" s="186">
        <v>4108</v>
      </c>
    </row>
    <row r="4116" s="193" customFormat="1" ht="14.25" customHeight="1">
      <c r="M4116" s="186">
        <v>4109</v>
      </c>
    </row>
    <row r="4117" s="193" customFormat="1" ht="14.25" customHeight="1">
      <c r="M4117" s="186">
        <v>4110</v>
      </c>
    </row>
    <row r="4118" s="193" customFormat="1" ht="14.25" customHeight="1">
      <c r="M4118" s="186">
        <v>4111</v>
      </c>
    </row>
    <row r="4119" s="193" customFormat="1" ht="14.25" customHeight="1">
      <c r="M4119" s="186">
        <v>4112</v>
      </c>
    </row>
    <row r="4120" s="193" customFormat="1" ht="14.25" customHeight="1">
      <c r="M4120" s="186">
        <v>4113</v>
      </c>
    </row>
    <row r="4121" s="193" customFormat="1" ht="14.25" customHeight="1">
      <c r="M4121" s="186">
        <v>4114</v>
      </c>
    </row>
    <row r="4122" s="193" customFormat="1" ht="14.25" customHeight="1">
      <c r="M4122" s="186">
        <v>4115</v>
      </c>
    </row>
    <row r="4123" s="193" customFormat="1" ht="14.25" customHeight="1">
      <c r="M4123" s="186">
        <v>4116</v>
      </c>
    </row>
    <row r="4124" s="193" customFormat="1" ht="14.25" customHeight="1">
      <c r="M4124" s="186">
        <v>4117</v>
      </c>
    </row>
    <row r="4125" s="193" customFormat="1" ht="14.25" customHeight="1">
      <c r="M4125" s="186">
        <v>4118</v>
      </c>
    </row>
    <row r="4126" s="193" customFormat="1" ht="14.25" customHeight="1">
      <c r="M4126" s="186">
        <v>4119</v>
      </c>
    </row>
    <row r="4127" s="193" customFormat="1" ht="14.25" customHeight="1">
      <c r="M4127" s="186">
        <v>4120</v>
      </c>
    </row>
    <row r="4128" s="193" customFormat="1" ht="14.25" customHeight="1">
      <c r="M4128" s="186">
        <v>4121</v>
      </c>
    </row>
    <row r="4129" s="193" customFormat="1" ht="14.25" customHeight="1">
      <c r="M4129" s="186">
        <v>4122</v>
      </c>
    </row>
    <row r="4130" s="193" customFormat="1" ht="14.25" customHeight="1">
      <c r="M4130" s="186">
        <v>4123</v>
      </c>
    </row>
    <row r="4131" s="193" customFormat="1" ht="14.25" customHeight="1">
      <c r="M4131" s="186">
        <v>4124</v>
      </c>
    </row>
    <row r="4132" s="193" customFormat="1" ht="14.25" customHeight="1">
      <c r="M4132" s="186">
        <v>4125</v>
      </c>
    </row>
    <row r="4133" s="193" customFormat="1" ht="14.25" customHeight="1">
      <c r="M4133" s="186">
        <v>4126</v>
      </c>
    </row>
    <row r="4134" s="193" customFormat="1" ht="14.25" customHeight="1">
      <c r="M4134" s="186">
        <v>4127</v>
      </c>
    </row>
    <row r="4135" s="193" customFormat="1" ht="14.25" customHeight="1">
      <c r="M4135" s="186">
        <v>4128</v>
      </c>
    </row>
    <row r="4136" s="193" customFormat="1" ht="14.25" customHeight="1">
      <c r="M4136" s="186">
        <v>4129</v>
      </c>
    </row>
    <row r="4137" s="193" customFormat="1" ht="14.25" customHeight="1">
      <c r="M4137" s="186">
        <v>4130</v>
      </c>
    </row>
    <row r="4138" s="193" customFormat="1" ht="14.25" customHeight="1">
      <c r="M4138" s="186">
        <v>4131</v>
      </c>
    </row>
    <row r="4139" s="193" customFormat="1" ht="14.25" customHeight="1">
      <c r="M4139" s="186">
        <v>4132</v>
      </c>
    </row>
    <row r="4140" s="193" customFormat="1" ht="14.25" customHeight="1">
      <c r="M4140" s="186">
        <v>4133</v>
      </c>
    </row>
    <row r="4141" s="193" customFormat="1" ht="14.25" customHeight="1">
      <c r="M4141" s="186">
        <v>4134</v>
      </c>
    </row>
    <row r="4142" s="193" customFormat="1" ht="14.25" customHeight="1">
      <c r="M4142" s="186">
        <v>4135</v>
      </c>
    </row>
    <row r="4143" s="193" customFormat="1" ht="14.25" customHeight="1">
      <c r="M4143" s="186">
        <v>4136</v>
      </c>
    </row>
    <row r="4144" s="193" customFormat="1" ht="14.25" customHeight="1">
      <c r="M4144" s="186">
        <v>4137</v>
      </c>
    </row>
    <row r="4145" s="193" customFormat="1" ht="14.25" customHeight="1">
      <c r="M4145" s="186">
        <v>4138</v>
      </c>
    </row>
    <row r="4146" s="193" customFormat="1" ht="14.25" customHeight="1">
      <c r="M4146" s="186">
        <v>4139</v>
      </c>
    </row>
    <row r="4147" s="193" customFormat="1" ht="14.25" customHeight="1">
      <c r="M4147" s="186">
        <v>4140</v>
      </c>
    </row>
    <row r="4148" s="193" customFormat="1" ht="14.25" customHeight="1">
      <c r="M4148" s="186">
        <v>4141</v>
      </c>
    </row>
    <row r="4149" s="193" customFormat="1" ht="14.25" customHeight="1">
      <c r="M4149" s="186">
        <v>4142</v>
      </c>
    </row>
    <row r="4150" s="193" customFormat="1" ht="14.25" customHeight="1">
      <c r="M4150" s="186">
        <v>4143</v>
      </c>
    </row>
    <row r="4151" s="193" customFormat="1" ht="14.25" customHeight="1">
      <c r="M4151" s="186">
        <v>4144</v>
      </c>
    </row>
    <row r="4152" s="193" customFormat="1" ht="14.25" customHeight="1">
      <c r="M4152" s="186">
        <v>4145</v>
      </c>
    </row>
    <row r="4153" s="193" customFormat="1" ht="14.25" customHeight="1">
      <c r="M4153" s="186">
        <v>4146</v>
      </c>
    </row>
    <row r="4154" s="193" customFormat="1" ht="14.25" customHeight="1">
      <c r="M4154" s="186">
        <v>4147</v>
      </c>
    </row>
    <row r="4155" s="193" customFormat="1" ht="14.25" customHeight="1">
      <c r="M4155" s="186">
        <v>4148</v>
      </c>
    </row>
    <row r="4156" s="193" customFormat="1" ht="14.25" customHeight="1">
      <c r="M4156" s="186">
        <v>4149</v>
      </c>
    </row>
    <row r="4157" s="193" customFormat="1" ht="14.25" customHeight="1">
      <c r="M4157" s="186">
        <v>4150</v>
      </c>
    </row>
    <row r="4158" s="193" customFormat="1" ht="14.25" customHeight="1">
      <c r="M4158" s="186">
        <v>4151</v>
      </c>
    </row>
    <row r="4159" s="193" customFormat="1" ht="14.25" customHeight="1">
      <c r="M4159" s="186">
        <v>4152</v>
      </c>
    </row>
    <row r="4160" s="193" customFormat="1" ht="14.25" customHeight="1">
      <c r="M4160" s="186">
        <v>4153</v>
      </c>
    </row>
    <row r="4161" s="193" customFormat="1" ht="14.25" customHeight="1">
      <c r="M4161" s="186">
        <v>4154</v>
      </c>
    </row>
    <row r="4162" s="193" customFormat="1" ht="14.25" customHeight="1">
      <c r="M4162" s="186">
        <v>4155</v>
      </c>
    </row>
    <row r="4163" s="193" customFormat="1" ht="14.25" customHeight="1">
      <c r="M4163" s="186">
        <v>4156</v>
      </c>
    </row>
    <row r="4164" s="193" customFormat="1" ht="14.25" customHeight="1">
      <c r="M4164" s="186">
        <v>4157</v>
      </c>
    </row>
    <row r="4165" s="193" customFormat="1" ht="14.25" customHeight="1">
      <c r="M4165" s="186">
        <v>4158</v>
      </c>
    </row>
    <row r="4166" s="193" customFormat="1" ht="14.25" customHeight="1">
      <c r="M4166" s="186">
        <v>4159</v>
      </c>
    </row>
    <row r="4167" s="193" customFormat="1" ht="14.25" customHeight="1">
      <c r="M4167" s="186">
        <v>4160</v>
      </c>
    </row>
    <row r="4168" s="193" customFormat="1" ht="14.25" customHeight="1">
      <c r="M4168" s="186">
        <v>4161</v>
      </c>
    </row>
    <row r="4169" s="193" customFormat="1" ht="14.25" customHeight="1">
      <c r="M4169" s="186">
        <v>4162</v>
      </c>
    </row>
    <row r="4170" s="193" customFormat="1" ht="14.25" customHeight="1">
      <c r="M4170" s="186">
        <v>4163</v>
      </c>
    </row>
    <row r="4171" s="193" customFormat="1" ht="14.25" customHeight="1">
      <c r="M4171" s="186">
        <v>4164</v>
      </c>
    </row>
    <row r="4172" s="193" customFormat="1" ht="14.25" customHeight="1">
      <c r="M4172" s="186">
        <v>4165</v>
      </c>
    </row>
    <row r="4173" s="193" customFormat="1" ht="14.25" customHeight="1">
      <c r="M4173" s="186">
        <v>4166</v>
      </c>
    </row>
    <row r="4174" s="193" customFormat="1" ht="14.25" customHeight="1">
      <c r="M4174" s="186">
        <v>4167</v>
      </c>
    </row>
    <row r="4175" s="193" customFormat="1" ht="14.25" customHeight="1">
      <c r="M4175" s="186">
        <v>4168</v>
      </c>
    </row>
    <row r="4176" s="193" customFormat="1" ht="14.25" customHeight="1">
      <c r="M4176" s="186">
        <v>4169</v>
      </c>
    </row>
    <row r="4177" s="193" customFormat="1" ht="14.25" customHeight="1">
      <c r="M4177" s="186">
        <v>4170</v>
      </c>
    </row>
    <row r="4178" s="193" customFormat="1" ht="14.25" customHeight="1">
      <c r="M4178" s="186">
        <v>4171</v>
      </c>
    </row>
    <row r="4179" s="193" customFormat="1" ht="14.25" customHeight="1">
      <c r="M4179" s="186">
        <v>4172</v>
      </c>
    </row>
    <row r="4180" s="193" customFormat="1" ht="14.25" customHeight="1">
      <c r="M4180" s="186">
        <v>4173</v>
      </c>
    </row>
    <row r="4181" s="193" customFormat="1" ht="14.25" customHeight="1">
      <c r="M4181" s="186">
        <v>4174</v>
      </c>
    </row>
    <row r="4182" s="193" customFormat="1" ht="14.25" customHeight="1">
      <c r="M4182" s="186">
        <v>4175</v>
      </c>
    </row>
    <row r="4183" s="193" customFormat="1" ht="14.25" customHeight="1">
      <c r="M4183" s="186">
        <v>4176</v>
      </c>
    </row>
    <row r="4184" s="193" customFormat="1" ht="14.25" customHeight="1">
      <c r="M4184" s="186">
        <v>4177</v>
      </c>
    </row>
    <row r="4185" s="193" customFormat="1" ht="14.25" customHeight="1">
      <c r="M4185" s="186">
        <v>4178</v>
      </c>
    </row>
    <row r="4186" s="193" customFormat="1" ht="14.25" customHeight="1">
      <c r="M4186" s="186">
        <v>4179</v>
      </c>
    </row>
    <row r="4187" s="193" customFormat="1" ht="14.25" customHeight="1">
      <c r="M4187" s="186">
        <v>4180</v>
      </c>
    </row>
    <row r="4188" s="193" customFormat="1" ht="14.25" customHeight="1">
      <c r="M4188" s="186">
        <v>4181</v>
      </c>
    </row>
    <row r="4189" s="193" customFormat="1" ht="14.25" customHeight="1">
      <c r="M4189" s="186">
        <v>4182</v>
      </c>
    </row>
    <row r="4190" s="193" customFormat="1" ht="14.25" customHeight="1">
      <c r="M4190" s="186">
        <v>4183</v>
      </c>
    </row>
    <row r="4191" s="193" customFormat="1" ht="14.25" customHeight="1">
      <c r="M4191" s="186">
        <v>4184</v>
      </c>
    </row>
    <row r="4192" s="193" customFormat="1" ht="14.25" customHeight="1">
      <c r="M4192" s="186">
        <v>4185</v>
      </c>
    </row>
    <row r="4193" s="193" customFormat="1" ht="14.25" customHeight="1">
      <c r="M4193" s="186">
        <v>4186</v>
      </c>
    </row>
    <row r="4194" s="193" customFormat="1" ht="14.25" customHeight="1">
      <c r="M4194" s="186">
        <v>4187</v>
      </c>
    </row>
    <row r="4195" s="193" customFormat="1" ht="14.25" customHeight="1">
      <c r="M4195" s="186">
        <v>4188</v>
      </c>
    </row>
    <row r="4196" s="193" customFormat="1" ht="14.25" customHeight="1">
      <c r="M4196" s="186">
        <v>4189</v>
      </c>
    </row>
    <row r="4197" s="193" customFormat="1" ht="14.25" customHeight="1">
      <c r="M4197" s="186">
        <v>4190</v>
      </c>
    </row>
    <row r="4198" s="193" customFormat="1" ht="14.25" customHeight="1">
      <c r="M4198" s="186">
        <v>4191</v>
      </c>
    </row>
    <row r="4199" s="193" customFormat="1" ht="14.25" customHeight="1">
      <c r="M4199" s="186">
        <v>4192</v>
      </c>
    </row>
    <row r="4200" s="193" customFormat="1" ht="14.25" customHeight="1">
      <c r="M4200" s="186">
        <v>4193</v>
      </c>
    </row>
    <row r="4201" s="193" customFormat="1" ht="14.25" customHeight="1">
      <c r="M4201" s="186">
        <v>4194</v>
      </c>
    </row>
    <row r="4202" s="193" customFormat="1" ht="14.25" customHeight="1">
      <c r="M4202" s="186">
        <v>4195</v>
      </c>
    </row>
    <row r="4203" s="193" customFormat="1" ht="14.25" customHeight="1">
      <c r="M4203" s="186">
        <v>4196</v>
      </c>
    </row>
    <row r="4204" s="193" customFormat="1" ht="14.25" customHeight="1">
      <c r="M4204" s="186">
        <v>4197</v>
      </c>
    </row>
    <row r="4205" s="193" customFormat="1" ht="14.25" customHeight="1">
      <c r="M4205" s="186">
        <v>4198</v>
      </c>
    </row>
    <row r="4206" s="193" customFormat="1" ht="14.25" customHeight="1">
      <c r="M4206" s="186">
        <v>4199</v>
      </c>
    </row>
    <row r="4207" s="193" customFormat="1" ht="14.25" customHeight="1">
      <c r="M4207" s="186">
        <v>4200</v>
      </c>
    </row>
    <row r="4208" s="193" customFormat="1" ht="14.25" customHeight="1">
      <c r="M4208" s="186">
        <v>4201</v>
      </c>
    </row>
    <row r="4209" s="193" customFormat="1" ht="14.25" customHeight="1">
      <c r="M4209" s="186">
        <v>4202</v>
      </c>
    </row>
    <row r="4210" s="193" customFormat="1" ht="14.25" customHeight="1">
      <c r="M4210" s="186">
        <v>4203</v>
      </c>
    </row>
    <row r="4211" s="193" customFormat="1" ht="14.25" customHeight="1">
      <c r="M4211" s="186">
        <v>4204</v>
      </c>
    </row>
    <row r="4212" s="193" customFormat="1" ht="14.25" customHeight="1">
      <c r="M4212" s="186">
        <v>4205</v>
      </c>
    </row>
    <row r="4213" s="193" customFormat="1" ht="14.25" customHeight="1">
      <c r="M4213" s="186">
        <v>4206</v>
      </c>
    </row>
    <row r="4214" s="193" customFormat="1" ht="14.25" customHeight="1">
      <c r="M4214" s="186">
        <v>4207</v>
      </c>
    </row>
    <row r="4215" s="193" customFormat="1" ht="14.25" customHeight="1">
      <c r="M4215" s="186">
        <v>4208</v>
      </c>
    </row>
    <row r="4216" s="193" customFormat="1" ht="14.25" customHeight="1">
      <c r="M4216" s="186">
        <v>4209</v>
      </c>
    </row>
    <row r="4217" s="193" customFormat="1" ht="14.25" customHeight="1">
      <c r="M4217" s="186">
        <v>4210</v>
      </c>
    </row>
    <row r="4218" s="193" customFormat="1" ht="14.25" customHeight="1">
      <c r="M4218" s="186">
        <v>4211</v>
      </c>
    </row>
    <row r="4219" s="193" customFormat="1" ht="14.25" customHeight="1">
      <c r="M4219" s="186">
        <v>4212</v>
      </c>
    </row>
    <row r="4220" s="193" customFormat="1" ht="14.25" customHeight="1">
      <c r="M4220" s="186">
        <v>4213</v>
      </c>
    </row>
    <row r="4221" s="193" customFormat="1" ht="14.25" customHeight="1">
      <c r="M4221" s="186">
        <v>4214</v>
      </c>
    </row>
    <row r="4222" s="193" customFormat="1" ht="14.25" customHeight="1">
      <c r="M4222" s="186">
        <v>4215</v>
      </c>
    </row>
    <row r="4223" s="193" customFormat="1" ht="14.25" customHeight="1">
      <c r="M4223" s="186">
        <v>4216</v>
      </c>
    </row>
    <row r="4224" s="193" customFormat="1" ht="14.25" customHeight="1">
      <c r="M4224" s="186">
        <v>4217</v>
      </c>
    </row>
    <row r="4225" s="193" customFormat="1" ht="14.25" customHeight="1">
      <c r="M4225" s="186">
        <v>4218</v>
      </c>
    </row>
    <row r="4226" s="193" customFormat="1" ht="14.25" customHeight="1">
      <c r="M4226" s="186">
        <v>4219</v>
      </c>
    </row>
    <row r="4227" s="193" customFormat="1" ht="14.25" customHeight="1">
      <c r="M4227" s="186">
        <v>4220</v>
      </c>
    </row>
    <row r="4228" s="193" customFormat="1" ht="14.25" customHeight="1">
      <c r="M4228" s="186">
        <v>4221</v>
      </c>
    </row>
    <row r="4229" s="193" customFormat="1" ht="14.25" customHeight="1">
      <c r="M4229" s="186">
        <v>4222</v>
      </c>
    </row>
    <row r="4230" s="193" customFormat="1" ht="14.25" customHeight="1">
      <c r="M4230" s="186">
        <v>4223</v>
      </c>
    </row>
    <row r="4231" s="193" customFormat="1" ht="14.25" customHeight="1">
      <c r="M4231" s="186">
        <v>4224</v>
      </c>
    </row>
    <row r="4232" s="193" customFormat="1" ht="14.25" customHeight="1">
      <c r="M4232" s="186">
        <v>4225</v>
      </c>
    </row>
    <row r="4233" s="193" customFormat="1" ht="14.25" customHeight="1">
      <c r="M4233" s="186">
        <v>4226</v>
      </c>
    </row>
    <row r="4234" s="193" customFormat="1" ht="14.25" customHeight="1">
      <c r="M4234" s="186">
        <v>4227</v>
      </c>
    </row>
    <row r="4235" s="193" customFormat="1" ht="14.25" customHeight="1">
      <c r="M4235" s="186">
        <v>4228</v>
      </c>
    </row>
    <row r="4236" s="193" customFormat="1" ht="14.25" customHeight="1">
      <c r="M4236" s="186">
        <v>4229</v>
      </c>
    </row>
    <row r="4237" s="193" customFormat="1" ht="14.25" customHeight="1">
      <c r="M4237" s="186">
        <v>4230</v>
      </c>
    </row>
    <row r="4238" s="193" customFormat="1" ht="14.25" customHeight="1">
      <c r="M4238" s="186">
        <v>4231</v>
      </c>
    </row>
    <row r="4239" s="193" customFormat="1" ht="14.25" customHeight="1">
      <c r="M4239" s="186">
        <v>4232</v>
      </c>
    </row>
    <row r="4240" s="193" customFormat="1" ht="14.25" customHeight="1">
      <c r="M4240" s="186">
        <v>4233</v>
      </c>
    </row>
    <row r="4241" s="193" customFormat="1" ht="14.25" customHeight="1">
      <c r="M4241" s="186">
        <v>4234</v>
      </c>
    </row>
    <row r="4242" s="193" customFormat="1" ht="14.25" customHeight="1">
      <c r="M4242" s="186">
        <v>4235</v>
      </c>
    </row>
    <row r="4243" s="193" customFormat="1" ht="14.25" customHeight="1">
      <c r="M4243" s="186">
        <v>4236</v>
      </c>
    </row>
    <row r="4244" s="193" customFormat="1" ht="14.25" customHeight="1">
      <c r="M4244" s="186">
        <v>4237</v>
      </c>
    </row>
    <row r="4245" s="193" customFormat="1" ht="14.25" customHeight="1">
      <c r="M4245" s="186">
        <v>4238</v>
      </c>
    </row>
    <row r="4246" s="193" customFormat="1" ht="14.25" customHeight="1">
      <c r="M4246" s="186">
        <v>4239</v>
      </c>
    </row>
    <row r="4247" s="193" customFormat="1" ht="14.25" customHeight="1">
      <c r="M4247" s="186">
        <v>4240</v>
      </c>
    </row>
    <row r="4248" s="193" customFormat="1" ht="14.25" customHeight="1">
      <c r="M4248" s="186">
        <v>4241</v>
      </c>
    </row>
    <row r="4249" s="193" customFormat="1" ht="14.25" customHeight="1">
      <c r="M4249" s="186">
        <v>4242</v>
      </c>
    </row>
    <row r="4250" s="193" customFormat="1" ht="14.25" customHeight="1">
      <c r="M4250" s="186">
        <v>4243</v>
      </c>
    </row>
    <row r="4251" s="193" customFormat="1" ht="14.25" customHeight="1">
      <c r="M4251" s="186">
        <v>4244</v>
      </c>
    </row>
    <row r="4252" s="193" customFormat="1" ht="14.25" customHeight="1">
      <c r="M4252" s="186">
        <v>4245</v>
      </c>
    </row>
    <row r="4253" s="193" customFormat="1" ht="14.25" customHeight="1">
      <c r="M4253" s="186">
        <v>4246</v>
      </c>
    </row>
    <row r="4254" s="193" customFormat="1" ht="14.25" customHeight="1">
      <c r="M4254" s="186">
        <v>4247</v>
      </c>
    </row>
    <row r="4255" s="193" customFormat="1" ht="14.25" customHeight="1">
      <c r="M4255" s="186">
        <v>4248</v>
      </c>
    </row>
    <row r="4256" s="193" customFormat="1" ht="14.25" customHeight="1">
      <c r="M4256" s="186">
        <v>4249</v>
      </c>
    </row>
    <row r="4257" s="193" customFormat="1" ht="14.25" customHeight="1">
      <c r="M4257" s="186">
        <v>4250</v>
      </c>
    </row>
    <row r="4258" s="193" customFormat="1" ht="14.25" customHeight="1">
      <c r="M4258" s="186">
        <v>4251</v>
      </c>
    </row>
    <row r="4259" s="193" customFormat="1" ht="14.25" customHeight="1">
      <c r="M4259" s="186">
        <v>4252</v>
      </c>
    </row>
    <row r="4260" s="193" customFormat="1" ht="14.25" customHeight="1">
      <c r="M4260" s="186">
        <v>4253</v>
      </c>
    </row>
    <row r="4261" s="193" customFormat="1" ht="14.25" customHeight="1">
      <c r="M4261" s="186">
        <v>4254</v>
      </c>
    </row>
    <row r="4262" s="193" customFormat="1" ht="14.25" customHeight="1">
      <c r="M4262" s="186">
        <v>4255</v>
      </c>
    </row>
    <row r="4263" s="193" customFormat="1" ht="14.25" customHeight="1">
      <c r="M4263" s="186">
        <v>4256</v>
      </c>
    </row>
    <row r="4264" s="193" customFormat="1" ht="14.25" customHeight="1">
      <c r="M4264" s="186">
        <v>4257</v>
      </c>
    </row>
    <row r="4265" s="193" customFormat="1" ht="14.25" customHeight="1">
      <c r="M4265" s="186">
        <v>4258</v>
      </c>
    </row>
    <row r="4266" s="193" customFormat="1" ht="14.25" customHeight="1">
      <c r="M4266" s="186">
        <v>4259</v>
      </c>
    </row>
    <row r="4267" s="193" customFormat="1" ht="14.25" customHeight="1">
      <c r="M4267" s="186">
        <v>4260</v>
      </c>
    </row>
    <row r="4268" s="193" customFormat="1" ht="14.25" customHeight="1">
      <c r="M4268" s="186">
        <v>4261</v>
      </c>
    </row>
    <row r="4269" s="193" customFormat="1" ht="14.25" customHeight="1">
      <c r="M4269" s="186">
        <v>4262</v>
      </c>
    </row>
    <row r="4270" s="193" customFormat="1" ht="14.25" customHeight="1">
      <c r="M4270" s="186">
        <v>4263</v>
      </c>
    </row>
    <row r="4271" s="193" customFormat="1" ht="14.25" customHeight="1">
      <c r="M4271" s="186">
        <v>4264</v>
      </c>
    </row>
    <row r="4272" s="193" customFormat="1" ht="14.25" customHeight="1">
      <c r="M4272" s="186">
        <v>4265</v>
      </c>
    </row>
    <row r="4273" s="193" customFormat="1" ht="14.25" customHeight="1">
      <c r="M4273" s="186">
        <v>4266</v>
      </c>
    </row>
    <row r="4274" s="193" customFormat="1" ht="14.25" customHeight="1">
      <c r="M4274" s="186">
        <v>4267</v>
      </c>
    </row>
    <row r="4275" s="193" customFormat="1" ht="14.25" customHeight="1">
      <c r="M4275" s="186">
        <v>4268</v>
      </c>
    </row>
    <row r="4276" s="193" customFormat="1" ht="14.25" customHeight="1">
      <c r="M4276" s="186">
        <v>4269</v>
      </c>
    </row>
    <row r="4277" s="193" customFormat="1" ht="14.25" customHeight="1">
      <c r="M4277" s="186">
        <v>4270</v>
      </c>
    </row>
    <row r="4278" s="193" customFormat="1" ht="14.25" customHeight="1">
      <c r="M4278" s="186">
        <v>4271</v>
      </c>
    </row>
    <row r="4279" s="193" customFormat="1" ht="14.25" customHeight="1">
      <c r="M4279" s="186">
        <v>4272</v>
      </c>
    </row>
    <row r="4280" s="193" customFormat="1" ht="14.25" customHeight="1">
      <c r="M4280" s="186">
        <v>4273</v>
      </c>
    </row>
    <row r="4281" s="193" customFormat="1" ht="14.25" customHeight="1">
      <c r="M4281" s="186">
        <v>4274</v>
      </c>
    </row>
    <row r="4282" s="193" customFormat="1" ht="14.25" customHeight="1">
      <c r="M4282" s="186">
        <v>4275</v>
      </c>
    </row>
    <row r="4283" s="193" customFormat="1" ht="14.25" customHeight="1">
      <c r="M4283" s="186">
        <v>4276</v>
      </c>
    </row>
    <row r="4284" s="193" customFormat="1" ht="14.25" customHeight="1">
      <c r="M4284" s="186">
        <v>4277</v>
      </c>
    </row>
    <row r="4285" s="193" customFormat="1" ht="14.25" customHeight="1">
      <c r="M4285" s="186">
        <v>4278</v>
      </c>
    </row>
    <row r="4286" s="193" customFormat="1" ht="14.25" customHeight="1">
      <c r="M4286" s="186">
        <v>4279</v>
      </c>
    </row>
    <row r="4287" s="193" customFormat="1" ht="14.25" customHeight="1">
      <c r="M4287" s="186">
        <v>4280</v>
      </c>
    </row>
    <row r="4288" s="193" customFormat="1" ht="14.25" customHeight="1">
      <c r="M4288" s="186">
        <v>4281</v>
      </c>
    </row>
    <row r="4289" s="193" customFormat="1" ht="14.25" customHeight="1">
      <c r="M4289" s="186">
        <v>4282</v>
      </c>
    </row>
    <row r="4290" s="193" customFormat="1" ht="14.25" customHeight="1">
      <c r="M4290" s="186">
        <v>4283</v>
      </c>
    </row>
    <row r="4291" s="193" customFormat="1" ht="14.25" customHeight="1">
      <c r="M4291" s="186">
        <v>4284</v>
      </c>
    </row>
    <row r="4292" s="193" customFormat="1" ht="14.25" customHeight="1">
      <c r="M4292" s="186">
        <v>4285</v>
      </c>
    </row>
    <row r="4293" s="193" customFormat="1" ht="14.25" customHeight="1">
      <c r="M4293" s="186">
        <v>4286</v>
      </c>
    </row>
    <row r="4294" s="193" customFormat="1" ht="14.25" customHeight="1">
      <c r="M4294" s="186">
        <v>4287</v>
      </c>
    </row>
    <row r="4295" s="193" customFormat="1" ht="14.25" customHeight="1">
      <c r="M4295" s="186">
        <v>4288</v>
      </c>
    </row>
    <row r="4296" s="193" customFormat="1" ht="14.25" customHeight="1">
      <c r="M4296" s="186">
        <v>4289</v>
      </c>
    </row>
    <row r="4297" s="193" customFormat="1" ht="14.25" customHeight="1">
      <c r="M4297" s="186">
        <v>4290</v>
      </c>
    </row>
    <row r="4298" s="193" customFormat="1" ht="14.25" customHeight="1">
      <c r="M4298" s="186">
        <v>4291</v>
      </c>
    </row>
    <row r="4299" s="193" customFormat="1" ht="14.25" customHeight="1">
      <c r="M4299" s="186">
        <v>4292</v>
      </c>
    </row>
    <row r="4300" s="193" customFormat="1" ht="14.25" customHeight="1">
      <c r="M4300" s="186">
        <v>4293</v>
      </c>
    </row>
    <row r="4301" s="193" customFormat="1" ht="14.25" customHeight="1">
      <c r="M4301" s="186">
        <v>4294</v>
      </c>
    </row>
    <row r="4302" s="193" customFormat="1" ht="14.25" customHeight="1">
      <c r="M4302" s="186">
        <v>4295</v>
      </c>
    </row>
    <row r="4303" s="193" customFormat="1" ht="14.25" customHeight="1">
      <c r="M4303" s="186">
        <v>4296</v>
      </c>
    </row>
    <row r="4304" s="193" customFormat="1" ht="14.25" customHeight="1">
      <c r="M4304" s="186">
        <v>4297</v>
      </c>
    </row>
    <row r="4305" s="193" customFormat="1" ht="14.25" customHeight="1">
      <c r="M4305" s="186">
        <v>4298</v>
      </c>
    </row>
    <row r="4306" s="193" customFormat="1" ht="14.25" customHeight="1">
      <c r="M4306" s="186">
        <v>4299</v>
      </c>
    </row>
    <row r="4307" s="193" customFormat="1" ht="14.25" customHeight="1">
      <c r="M4307" s="186">
        <v>4300</v>
      </c>
    </row>
    <row r="4308" s="193" customFormat="1" ht="14.25" customHeight="1">
      <c r="M4308" s="186">
        <v>4301</v>
      </c>
    </row>
    <row r="4309" s="193" customFormat="1" ht="14.25" customHeight="1">
      <c r="M4309" s="186">
        <v>4302</v>
      </c>
    </row>
    <row r="4310" s="193" customFormat="1" ht="14.25" customHeight="1">
      <c r="M4310" s="186">
        <v>4303</v>
      </c>
    </row>
    <row r="4311" s="193" customFormat="1" ht="14.25" customHeight="1">
      <c r="M4311" s="186">
        <v>4304</v>
      </c>
    </row>
    <row r="4312" s="193" customFormat="1" ht="14.25" customHeight="1">
      <c r="M4312" s="186">
        <v>4305</v>
      </c>
    </row>
    <row r="4313" s="193" customFormat="1" ht="14.25" customHeight="1">
      <c r="M4313" s="186">
        <v>4306</v>
      </c>
    </row>
    <row r="4314" s="193" customFormat="1" ht="14.25" customHeight="1">
      <c r="M4314" s="186">
        <v>4307</v>
      </c>
    </row>
    <row r="4315" s="193" customFormat="1" ht="14.25" customHeight="1">
      <c r="M4315" s="186">
        <v>4308</v>
      </c>
    </row>
    <row r="4316" s="193" customFormat="1" ht="14.25" customHeight="1">
      <c r="M4316" s="186">
        <v>4309</v>
      </c>
    </row>
    <row r="4317" s="193" customFormat="1" ht="14.25" customHeight="1">
      <c r="M4317" s="186">
        <v>4310</v>
      </c>
    </row>
    <row r="4318" s="193" customFormat="1" ht="14.25" customHeight="1">
      <c r="M4318" s="186">
        <v>4311</v>
      </c>
    </row>
    <row r="4319" s="193" customFormat="1" ht="14.25" customHeight="1">
      <c r="M4319" s="186">
        <v>4312</v>
      </c>
    </row>
    <row r="4320" s="193" customFormat="1" ht="14.25" customHeight="1">
      <c r="M4320" s="186">
        <v>4313</v>
      </c>
    </row>
    <row r="4321" s="193" customFormat="1" ht="14.25" customHeight="1">
      <c r="M4321" s="186">
        <v>4314</v>
      </c>
    </row>
    <row r="4322" s="193" customFormat="1" ht="14.25" customHeight="1">
      <c r="M4322" s="186">
        <v>4315</v>
      </c>
    </row>
    <row r="4323" s="193" customFormat="1" ht="14.25" customHeight="1">
      <c r="M4323" s="186">
        <v>4316</v>
      </c>
    </row>
    <row r="4324" s="193" customFormat="1" ht="14.25" customHeight="1">
      <c r="M4324" s="186">
        <v>4317</v>
      </c>
    </row>
    <row r="4325" s="193" customFormat="1" ht="14.25" customHeight="1">
      <c r="M4325" s="186">
        <v>4318</v>
      </c>
    </row>
    <row r="4326" s="193" customFormat="1" ht="14.25" customHeight="1">
      <c r="M4326" s="186">
        <v>4319</v>
      </c>
    </row>
    <row r="4327" s="193" customFormat="1" ht="14.25" customHeight="1">
      <c r="M4327" s="186">
        <v>4320</v>
      </c>
    </row>
    <row r="4328" s="193" customFormat="1" ht="14.25" customHeight="1">
      <c r="M4328" s="186">
        <v>4321</v>
      </c>
    </row>
    <row r="4329" s="193" customFormat="1" ht="14.25" customHeight="1">
      <c r="M4329" s="186">
        <v>4322</v>
      </c>
    </row>
    <row r="4330" s="193" customFormat="1" ht="14.25" customHeight="1">
      <c r="M4330" s="186">
        <v>4323</v>
      </c>
    </row>
    <row r="4331" s="193" customFormat="1" ht="14.25" customHeight="1">
      <c r="M4331" s="186">
        <v>4324</v>
      </c>
    </row>
    <row r="4332" s="193" customFormat="1" ht="14.25" customHeight="1">
      <c r="M4332" s="186">
        <v>4325</v>
      </c>
    </row>
    <row r="4333" s="193" customFormat="1" ht="14.25" customHeight="1">
      <c r="M4333" s="186">
        <v>4326</v>
      </c>
    </row>
    <row r="4334" s="193" customFormat="1" ht="14.25" customHeight="1">
      <c r="M4334" s="186">
        <v>4327</v>
      </c>
    </row>
    <row r="4335" s="193" customFormat="1" ht="14.25" customHeight="1">
      <c r="M4335" s="186">
        <v>4328</v>
      </c>
    </row>
    <row r="4336" s="193" customFormat="1" ht="14.25" customHeight="1">
      <c r="M4336" s="186">
        <v>4329</v>
      </c>
    </row>
    <row r="4337" s="193" customFormat="1" ht="14.25" customHeight="1">
      <c r="M4337" s="186">
        <v>4330</v>
      </c>
    </row>
    <row r="4338" s="193" customFormat="1" ht="14.25" customHeight="1">
      <c r="M4338" s="186">
        <v>4331</v>
      </c>
    </row>
    <row r="4339" s="193" customFormat="1" ht="14.25" customHeight="1">
      <c r="M4339" s="186">
        <v>4332</v>
      </c>
    </row>
    <row r="4340" s="193" customFormat="1" ht="14.25" customHeight="1">
      <c r="M4340" s="186">
        <v>4333</v>
      </c>
    </row>
    <row r="4341" s="193" customFormat="1" ht="14.25" customHeight="1">
      <c r="M4341" s="186">
        <v>4334</v>
      </c>
    </row>
    <row r="4342" s="193" customFormat="1" ht="14.25" customHeight="1">
      <c r="M4342" s="186">
        <v>4335</v>
      </c>
    </row>
    <row r="4343" s="193" customFormat="1" ht="14.25" customHeight="1">
      <c r="M4343" s="186">
        <v>4336</v>
      </c>
    </row>
    <row r="4344" s="193" customFormat="1" ht="14.25" customHeight="1">
      <c r="M4344" s="186">
        <v>4337</v>
      </c>
    </row>
    <row r="4345" s="193" customFormat="1" ht="14.25" customHeight="1">
      <c r="M4345" s="186">
        <v>4338</v>
      </c>
    </row>
    <row r="4346" s="193" customFormat="1" ht="14.25" customHeight="1">
      <c r="M4346" s="186">
        <v>4339</v>
      </c>
    </row>
    <row r="4347" s="193" customFormat="1" ht="14.25" customHeight="1">
      <c r="M4347" s="186">
        <v>4340</v>
      </c>
    </row>
    <row r="4348" s="193" customFormat="1" ht="14.25" customHeight="1">
      <c r="M4348" s="186">
        <v>4341</v>
      </c>
    </row>
    <row r="4349" s="193" customFormat="1" ht="14.25" customHeight="1">
      <c r="M4349" s="186">
        <v>4342</v>
      </c>
    </row>
    <row r="4350" s="193" customFormat="1" ht="14.25" customHeight="1">
      <c r="M4350" s="186">
        <v>4343</v>
      </c>
    </row>
    <row r="4351" s="193" customFormat="1" ht="14.25" customHeight="1">
      <c r="M4351" s="186">
        <v>4344</v>
      </c>
    </row>
    <row r="4352" s="193" customFormat="1" ht="14.25" customHeight="1">
      <c r="M4352" s="186">
        <v>4345</v>
      </c>
    </row>
    <row r="4353" s="193" customFormat="1" ht="14.25" customHeight="1">
      <c r="M4353" s="186">
        <v>4346</v>
      </c>
    </row>
    <row r="4354" s="193" customFormat="1" ht="14.25" customHeight="1">
      <c r="M4354" s="186">
        <v>4347</v>
      </c>
    </row>
    <row r="4355" s="193" customFormat="1" ht="14.25" customHeight="1">
      <c r="M4355" s="186">
        <v>4348</v>
      </c>
    </row>
    <row r="4356" s="193" customFormat="1" ht="14.25" customHeight="1">
      <c r="M4356" s="186">
        <v>4349</v>
      </c>
    </row>
    <row r="4357" s="193" customFormat="1" ht="14.25" customHeight="1">
      <c r="M4357" s="186">
        <v>4350</v>
      </c>
    </row>
    <row r="4358" s="193" customFormat="1" ht="14.25" customHeight="1">
      <c r="M4358" s="186">
        <v>4351</v>
      </c>
    </row>
    <row r="4359" s="193" customFormat="1" ht="14.25" customHeight="1">
      <c r="M4359" s="186">
        <v>4352</v>
      </c>
    </row>
    <row r="4360" s="193" customFormat="1" ht="14.25" customHeight="1">
      <c r="M4360" s="186">
        <v>4353</v>
      </c>
    </row>
    <row r="4361" s="193" customFormat="1" ht="14.25" customHeight="1">
      <c r="M4361" s="186">
        <v>4354</v>
      </c>
    </row>
    <row r="4362" s="193" customFormat="1" ht="14.25" customHeight="1">
      <c r="M4362" s="186">
        <v>4355</v>
      </c>
    </row>
    <row r="4363" s="193" customFormat="1" ht="14.25" customHeight="1">
      <c r="M4363" s="186">
        <v>4356</v>
      </c>
    </row>
    <row r="4364" s="193" customFormat="1" ht="14.25" customHeight="1">
      <c r="M4364" s="186">
        <v>4357</v>
      </c>
    </row>
    <row r="4365" s="193" customFormat="1" ht="14.25" customHeight="1">
      <c r="M4365" s="186">
        <v>4358</v>
      </c>
    </row>
    <row r="4366" s="193" customFormat="1" ht="14.25" customHeight="1">
      <c r="M4366" s="186">
        <v>4359</v>
      </c>
    </row>
    <row r="4367" s="193" customFormat="1" ht="14.25" customHeight="1">
      <c r="M4367" s="186">
        <v>4360</v>
      </c>
    </row>
    <row r="4368" s="193" customFormat="1" ht="14.25" customHeight="1">
      <c r="M4368" s="186">
        <v>4361</v>
      </c>
    </row>
    <row r="4369" s="193" customFormat="1" ht="14.25" customHeight="1">
      <c r="M4369" s="186">
        <v>4362</v>
      </c>
    </row>
    <row r="4370" s="193" customFormat="1" ht="14.25" customHeight="1">
      <c r="M4370" s="186">
        <v>4363</v>
      </c>
    </row>
    <row r="4371" s="193" customFormat="1" ht="14.25" customHeight="1">
      <c r="M4371" s="186">
        <v>4364</v>
      </c>
    </row>
    <row r="4372" s="193" customFormat="1" ht="14.25" customHeight="1">
      <c r="M4372" s="186">
        <v>4365</v>
      </c>
    </row>
    <row r="4373" s="193" customFormat="1" ht="14.25" customHeight="1">
      <c r="M4373" s="186">
        <v>4366</v>
      </c>
    </row>
    <row r="4374" s="193" customFormat="1" ht="14.25" customHeight="1">
      <c r="M4374" s="186">
        <v>4367</v>
      </c>
    </row>
    <row r="4375" s="193" customFormat="1" ht="14.25" customHeight="1">
      <c r="M4375" s="186">
        <v>4368</v>
      </c>
    </row>
    <row r="4376" s="193" customFormat="1" ht="14.25" customHeight="1">
      <c r="M4376" s="186">
        <v>4369</v>
      </c>
    </row>
    <row r="4377" s="193" customFormat="1" ht="14.25" customHeight="1">
      <c r="M4377" s="186">
        <v>4370</v>
      </c>
    </row>
    <row r="4378" s="193" customFormat="1" ht="14.25" customHeight="1">
      <c r="M4378" s="186">
        <v>4371</v>
      </c>
    </row>
    <row r="4379" s="193" customFormat="1" ht="14.25" customHeight="1">
      <c r="M4379" s="186">
        <v>4372</v>
      </c>
    </row>
    <row r="4380" s="193" customFormat="1" ht="14.25" customHeight="1">
      <c r="M4380" s="186">
        <v>4373</v>
      </c>
    </row>
    <row r="4381" s="193" customFormat="1" ht="14.25" customHeight="1">
      <c r="M4381" s="186">
        <v>4374</v>
      </c>
    </row>
    <row r="4382" s="193" customFormat="1" ht="14.25" customHeight="1">
      <c r="M4382" s="186">
        <v>4375</v>
      </c>
    </row>
    <row r="4383" s="193" customFormat="1" ht="14.25" customHeight="1">
      <c r="M4383" s="186">
        <v>4376</v>
      </c>
    </row>
    <row r="4384" s="193" customFormat="1" ht="14.25" customHeight="1">
      <c r="M4384" s="186">
        <v>4377</v>
      </c>
    </row>
    <row r="4385" s="193" customFormat="1" ht="14.25" customHeight="1">
      <c r="M4385" s="186">
        <v>4378</v>
      </c>
    </row>
    <row r="4386" s="193" customFormat="1" ht="14.25" customHeight="1">
      <c r="M4386" s="186">
        <v>4379</v>
      </c>
    </row>
    <row r="4387" s="193" customFormat="1" ht="14.25" customHeight="1">
      <c r="M4387" s="186">
        <v>4380</v>
      </c>
    </row>
    <row r="4388" s="193" customFormat="1" ht="14.25" customHeight="1">
      <c r="M4388" s="186">
        <v>4381</v>
      </c>
    </row>
    <row r="4389" s="193" customFormat="1" ht="14.25" customHeight="1">
      <c r="M4389" s="186">
        <v>4382</v>
      </c>
    </row>
    <row r="4390" s="193" customFormat="1" ht="14.25" customHeight="1">
      <c r="M4390" s="186">
        <v>4383</v>
      </c>
    </row>
    <row r="4391" s="193" customFormat="1" ht="14.25" customHeight="1">
      <c r="M4391" s="186">
        <v>4384</v>
      </c>
    </row>
    <row r="4392" s="193" customFormat="1" ht="14.25" customHeight="1">
      <c r="M4392" s="186">
        <v>4385</v>
      </c>
    </row>
    <row r="4393" s="193" customFormat="1" ht="14.25" customHeight="1">
      <c r="M4393" s="186">
        <v>4386</v>
      </c>
    </row>
    <row r="4394" s="193" customFormat="1" ht="14.25" customHeight="1">
      <c r="M4394" s="186">
        <v>4387</v>
      </c>
    </row>
    <row r="4395" s="193" customFormat="1" ht="14.25" customHeight="1">
      <c r="M4395" s="186">
        <v>4388</v>
      </c>
    </row>
    <row r="4396" s="193" customFormat="1" ht="14.25" customHeight="1">
      <c r="M4396" s="186">
        <v>4389</v>
      </c>
    </row>
    <row r="4397" s="193" customFormat="1" ht="14.25" customHeight="1">
      <c r="M4397" s="186">
        <v>4390</v>
      </c>
    </row>
    <row r="4398" s="193" customFormat="1" ht="14.25" customHeight="1">
      <c r="M4398" s="186">
        <v>4391</v>
      </c>
    </row>
    <row r="4399" s="193" customFormat="1" ht="14.25" customHeight="1">
      <c r="M4399" s="186">
        <v>4392</v>
      </c>
    </row>
    <row r="4400" s="193" customFormat="1" ht="14.25" customHeight="1">
      <c r="M4400" s="186">
        <v>4393</v>
      </c>
    </row>
    <row r="4401" s="193" customFormat="1" ht="14.25" customHeight="1">
      <c r="M4401" s="186">
        <v>4394</v>
      </c>
    </row>
    <row r="4402" s="193" customFormat="1" ht="14.25" customHeight="1">
      <c r="M4402" s="186">
        <v>4395</v>
      </c>
    </row>
    <row r="4403" s="193" customFormat="1" ht="14.25" customHeight="1">
      <c r="M4403" s="186">
        <v>4396</v>
      </c>
    </row>
    <row r="4404" s="193" customFormat="1" ht="14.25" customHeight="1">
      <c r="M4404" s="186">
        <v>4397</v>
      </c>
    </row>
    <row r="4405" s="193" customFormat="1" ht="14.25" customHeight="1">
      <c r="M4405" s="186">
        <v>4398</v>
      </c>
    </row>
    <row r="4406" s="193" customFormat="1" ht="14.25" customHeight="1">
      <c r="M4406" s="186">
        <v>4399</v>
      </c>
    </row>
    <row r="4407" s="193" customFormat="1" ht="14.25" customHeight="1">
      <c r="M4407" s="186">
        <v>4400</v>
      </c>
    </row>
    <row r="4408" s="193" customFormat="1" ht="14.25" customHeight="1">
      <c r="M4408" s="186">
        <v>4401</v>
      </c>
    </row>
    <row r="4409" s="193" customFormat="1" ht="14.25" customHeight="1">
      <c r="M4409" s="186">
        <v>4402</v>
      </c>
    </row>
    <row r="4410" s="193" customFormat="1" ht="14.25" customHeight="1">
      <c r="M4410" s="186">
        <v>4403</v>
      </c>
    </row>
    <row r="4411" s="193" customFormat="1" ht="14.25" customHeight="1">
      <c r="M4411" s="186">
        <v>4404</v>
      </c>
    </row>
    <row r="4412" s="193" customFormat="1" ht="14.25" customHeight="1">
      <c r="M4412" s="186">
        <v>4405</v>
      </c>
    </row>
    <row r="4413" s="193" customFormat="1" ht="14.25" customHeight="1">
      <c r="M4413" s="186">
        <v>4406</v>
      </c>
    </row>
    <row r="4414" s="193" customFormat="1" ht="14.25" customHeight="1">
      <c r="M4414" s="186">
        <v>4407</v>
      </c>
    </row>
    <row r="4415" s="193" customFormat="1" ht="14.25" customHeight="1">
      <c r="M4415" s="186">
        <v>4408</v>
      </c>
    </row>
    <row r="4416" s="193" customFormat="1" ht="14.25" customHeight="1">
      <c r="M4416" s="186">
        <v>4409</v>
      </c>
    </row>
    <row r="4417" s="193" customFormat="1" ht="14.25" customHeight="1">
      <c r="M4417" s="186">
        <v>4410</v>
      </c>
    </row>
    <row r="4418" s="193" customFormat="1" ht="14.25" customHeight="1">
      <c r="M4418" s="186">
        <v>4411</v>
      </c>
    </row>
    <row r="4419" s="193" customFormat="1" ht="14.25" customHeight="1">
      <c r="M4419" s="186">
        <v>4412</v>
      </c>
    </row>
    <row r="4420" s="193" customFormat="1" ht="14.25" customHeight="1">
      <c r="M4420" s="186">
        <v>4413</v>
      </c>
    </row>
    <row r="4421" s="193" customFormat="1" ht="14.25" customHeight="1">
      <c r="M4421" s="186">
        <v>4414</v>
      </c>
    </row>
    <row r="4422" s="193" customFormat="1" ht="14.25" customHeight="1">
      <c r="M4422" s="186">
        <v>4415</v>
      </c>
    </row>
    <row r="4423" s="193" customFormat="1" ht="14.25" customHeight="1">
      <c r="M4423" s="186">
        <v>4416</v>
      </c>
    </row>
    <row r="4424" s="193" customFormat="1" ht="14.25" customHeight="1">
      <c r="M4424" s="186">
        <v>4417</v>
      </c>
    </row>
    <row r="4425" s="193" customFormat="1" ht="14.25" customHeight="1">
      <c r="M4425" s="186">
        <v>4418</v>
      </c>
    </row>
    <row r="4426" s="193" customFormat="1" ht="14.25" customHeight="1">
      <c r="M4426" s="186">
        <v>4419</v>
      </c>
    </row>
    <row r="4427" s="193" customFormat="1" ht="14.25" customHeight="1">
      <c r="M4427" s="186">
        <v>4420</v>
      </c>
    </row>
    <row r="4428" s="193" customFormat="1" ht="14.25" customHeight="1">
      <c r="M4428" s="186">
        <v>4421</v>
      </c>
    </row>
    <row r="4429" s="193" customFormat="1" ht="14.25" customHeight="1">
      <c r="M4429" s="186">
        <v>4422</v>
      </c>
    </row>
    <row r="4430" s="193" customFormat="1" ht="14.25" customHeight="1">
      <c r="M4430" s="186">
        <v>4423</v>
      </c>
    </row>
    <row r="4431" s="193" customFormat="1" ht="14.25" customHeight="1">
      <c r="M4431" s="186">
        <v>4424</v>
      </c>
    </row>
    <row r="4432" s="193" customFormat="1" ht="14.25" customHeight="1">
      <c r="M4432" s="186">
        <v>4425</v>
      </c>
    </row>
    <row r="4433" s="193" customFormat="1" ht="14.25" customHeight="1">
      <c r="M4433" s="186">
        <v>4426</v>
      </c>
    </row>
    <row r="4434" s="193" customFormat="1" ht="14.25" customHeight="1">
      <c r="M4434" s="186">
        <v>4427</v>
      </c>
    </row>
    <row r="4435" s="193" customFormat="1" ht="14.25" customHeight="1">
      <c r="M4435" s="186">
        <v>4428</v>
      </c>
    </row>
    <row r="4436" s="193" customFormat="1" ht="14.25" customHeight="1">
      <c r="M4436" s="186">
        <v>4429</v>
      </c>
    </row>
    <row r="4437" s="193" customFormat="1" ht="14.25" customHeight="1">
      <c r="M4437" s="186">
        <v>4430</v>
      </c>
    </row>
    <row r="4438" s="193" customFormat="1" ht="14.25" customHeight="1">
      <c r="M4438" s="186">
        <v>4431</v>
      </c>
    </row>
    <row r="4439" s="193" customFormat="1" ht="14.25" customHeight="1">
      <c r="M4439" s="186">
        <v>4432</v>
      </c>
    </row>
    <row r="4440" s="193" customFormat="1" ht="14.25" customHeight="1">
      <c r="M4440" s="186">
        <v>4433</v>
      </c>
    </row>
    <row r="4441" s="193" customFormat="1" ht="14.25" customHeight="1">
      <c r="M4441" s="186">
        <v>4434</v>
      </c>
    </row>
    <row r="4442" s="193" customFormat="1" ht="14.25" customHeight="1">
      <c r="M4442" s="186">
        <v>4435</v>
      </c>
    </row>
    <row r="4443" s="193" customFormat="1" ht="14.25" customHeight="1">
      <c r="M4443" s="186">
        <v>4436</v>
      </c>
    </row>
    <row r="4444" s="193" customFormat="1" ht="14.25" customHeight="1">
      <c r="M4444" s="186">
        <v>4437</v>
      </c>
    </row>
    <row r="4445" s="193" customFormat="1" ht="14.25" customHeight="1">
      <c r="M4445" s="186">
        <v>4438</v>
      </c>
    </row>
    <row r="4446" s="193" customFormat="1" ht="14.25" customHeight="1">
      <c r="M4446" s="186">
        <v>4439</v>
      </c>
    </row>
    <row r="4447" s="193" customFormat="1" ht="14.25" customHeight="1">
      <c r="M4447" s="186">
        <v>4440</v>
      </c>
    </row>
    <row r="4448" s="193" customFormat="1" ht="14.25" customHeight="1">
      <c r="M4448" s="186">
        <v>4441</v>
      </c>
    </row>
    <row r="4449" s="193" customFormat="1" ht="14.25" customHeight="1">
      <c r="M4449" s="186">
        <v>4442</v>
      </c>
    </row>
    <row r="4450" s="193" customFormat="1" ht="14.25" customHeight="1">
      <c r="M4450" s="186">
        <v>4443</v>
      </c>
    </row>
    <row r="4451" s="193" customFormat="1" ht="14.25" customHeight="1">
      <c r="M4451" s="186">
        <v>4444</v>
      </c>
    </row>
    <row r="4452" s="193" customFormat="1" ht="14.25" customHeight="1">
      <c r="M4452" s="186">
        <v>4445</v>
      </c>
    </row>
    <row r="4453" s="193" customFormat="1" ht="14.25" customHeight="1">
      <c r="M4453" s="186">
        <v>4446</v>
      </c>
    </row>
    <row r="4454" s="193" customFormat="1" ht="14.25" customHeight="1">
      <c r="M4454" s="186">
        <v>4447</v>
      </c>
    </row>
    <row r="4455" s="193" customFormat="1" ht="14.25" customHeight="1">
      <c r="M4455" s="186">
        <v>4448</v>
      </c>
    </row>
    <row r="4456" s="193" customFormat="1" ht="14.25" customHeight="1">
      <c r="M4456" s="186">
        <v>4449</v>
      </c>
    </row>
    <row r="4457" s="193" customFormat="1" ht="14.25" customHeight="1">
      <c r="M4457" s="186">
        <v>4450</v>
      </c>
    </row>
    <row r="4458" s="193" customFormat="1" ht="14.25" customHeight="1">
      <c r="M4458" s="186">
        <v>4451</v>
      </c>
    </row>
    <row r="4459" s="193" customFormat="1" ht="14.25" customHeight="1">
      <c r="M4459" s="186">
        <v>4452</v>
      </c>
    </row>
    <row r="4460" s="193" customFormat="1" ht="14.25" customHeight="1">
      <c r="M4460" s="186">
        <v>4453</v>
      </c>
    </row>
    <row r="4461" s="193" customFormat="1" ht="14.25" customHeight="1">
      <c r="M4461" s="186">
        <v>4454</v>
      </c>
    </row>
    <row r="4462" s="193" customFormat="1" ht="14.25" customHeight="1">
      <c r="M4462" s="186">
        <v>4455</v>
      </c>
    </row>
    <row r="4463" s="193" customFormat="1" ht="14.25" customHeight="1">
      <c r="M4463" s="186">
        <v>4456</v>
      </c>
    </row>
    <row r="4464" s="193" customFormat="1" ht="14.25" customHeight="1">
      <c r="M4464" s="186">
        <v>4457</v>
      </c>
    </row>
    <row r="4465" s="193" customFormat="1" ht="14.25" customHeight="1">
      <c r="M4465" s="186">
        <v>4458</v>
      </c>
    </row>
    <row r="4466" s="193" customFormat="1" ht="14.25" customHeight="1">
      <c r="M4466" s="186">
        <v>4459</v>
      </c>
    </row>
    <row r="4467" s="193" customFormat="1" ht="14.25" customHeight="1">
      <c r="M4467" s="186">
        <v>4460</v>
      </c>
    </row>
    <row r="4468" s="193" customFormat="1" ht="14.25" customHeight="1">
      <c r="M4468" s="186">
        <v>4461</v>
      </c>
    </row>
    <row r="4469" s="193" customFormat="1" ht="14.25" customHeight="1">
      <c r="M4469" s="186">
        <v>4462</v>
      </c>
    </row>
    <row r="4470" s="193" customFormat="1" ht="14.25" customHeight="1">
      <c r="M4470" s="186">
        <v>4463</v>
      </c>
    </row>
    <row r="4471" s="193" customFormat="1" ht="14.25" customHeight="1">
      <c r="M4471" s="186">
        <v>4464</v>
      </c>
    </row>
    <row r="4472" s="193" customFormat="1" ht="14.25" customHeight="1">
      <c r="M4472" s="186">
        <v>4465</v>
      </c>
    </row>
    <row r="4473" s="193" customFormat="1" ht="14.25" customHeight="1">
      <c r="M4473" s="186">
        <v>4466</v>
      </c>
    </row>
    <row r="4474" s="193" customFormat="1" ht="14.25" customHeight="1">
      <c r="M4474" s="186">
        <v>4467</v>
      </c>
    </row>
    <row r="4475" s="193" customFormat="1" ht="14.25" customHeight="1">
      <c r="M4475" s="186">
        <v>4468</v>
      </c>
    </row>
    <row r="4476" s="193" customFormat="1" ht="14.25" customHeight="1">
      <c r="M4476" s="186">
        <v>4469</v>
      </c>
    </row>
    <row r="4477" s="193" customFormat="1" ht="14.25" customHeight="1">
      <c r="M4477" s="186">
        <v>4470</v>
      </c>
    </row>
    <row r="4478" s="193" customFormat="1" ht="14.25" customHeight="1">
      <c r="M4478" s="186">
        <v>4471</v>
      </c>
    </row>
    <row r="4479" s="193" customFormat="1" ht="14.25" customHeight="1">
      <c r="M4479" s="186">
        <v>4472</v>
      </c>
    </row>
    <row r="4480" s="193" customFormat="1" ht="14.25" customHeight="1">
      <c r="M4480" s="186">
        <v>4473</v>
      </c>
    </row>
    <row r="4481" s="193" customFormat="1" ht="14.25" customHeight="1">
      <c r="M4481" s="186">
        <v>4474</v>
      </c>
    </row>
    <row r="4482" s="193" customFormat="1" ht="14.25" customHeight="1">
      <c r="M4482" s="186">
        <v>4475</v>
      </c>
    </row>
    <row r="4483" s="193" customFormat="1" ht="14.25" customHeight="1">
      <c r="M4483" s="186">
        <v>4476</v>
      </c>
    </row>
    <row r="4484" s="193" customFormat="1" ht="14.25" customHeight="1">
      <c r="M4484" s="186">
        <v>4477</v>
      </c>
    </row>
    <row r="4485" s="193" customFormat="1" ht="14.25" customHeight="1">
      <c r="M4485" s="186">
        <v>4478</v>
      </c>
    </row>
    <row r="4486" s="193" customFormat="1" ht="14.25" customHeight="1">
      <c r="M4486" s="186">
        <v>4479</v>
      </c>
    </row>
    <row r="4487" s="193" customFormat="1" ht="14.25" customHeight="1">
      <c r="M4487" s="186">
        <v>4480</v>
      </c>
    </row>
    <row r="4488" s="193" customFormat="1" ht="14.25" customHeight="1">
      <c r="M4488" s="186">
        <v>4481</v>
      </c>
    </row>
    <row r="4489" s="193" customFormat="1" ht="14.25" customHeight="1">
      <c r="M4489" s="186">
        <v>4482</v>
      </c>
    </row>
    <row r="4490" s="193" customFormat="1" ht="14.25" customHeight="1">
      <c r="M4490" s="186">
        <v>4483</v>
      </c>
    </row>
    <row r="4491" s="193" customFormat="1" ht="14.25" customHeight="1">
      <c r="M4491" s="186">
        <v>4484</v>
      </c>
    </row>
    <row r="4492" s="193" customFormat="1" ht="14.25" customHeight="1">
      <c r="M4492" s="186">
        <v>4485</v>
      </c>
    </row>
    <row r="4493" s="193" customFormat="1" ht="14.25" customHeight="1">
      <c r="M4493" s="186">
        <v>4486</v>
      </c>
    </row>
    <row r="4494" s="193" customFormat="1" ht="14.25" customHeight="1">
      <c r="M4494" s="186">
        <v>4487</v>
      </c>
    </row>
    <row r="4495" s="193" customFormat="1" ht="14.25" customHeight="1">
      <c r="M4495" s="186">
        <v>4488</v>
      </c>
    </row>
    <row r="4496" s="193" customFormat="1" ht="14.25" customHeight="1">
      <c r="M4496" s="186">
        <v>4489</v>
      </c>
    </row>
    <row r="4497" s="193" customFormat="1" ht="14.25" customHeight="1">
      <c r="M4497" s="186">
        <v>4490</v>
      </c>
    </row>
    <row r="4498" s="193" customFormat="1" ht="14.25" customHeight="1">
      <c r="M4498" s="186">
        <v>4491</v>
      </c>
    </row>
    <row r="4499" s="193" customFormat="1" ht="14.25" customHeight="1">
      <c r="M4499" s="186">
        <v>4492</v>
      </c>
    </row>
    <row r="4500" s="193" customFormat="1" ht="14.25" customHeight="1">
      <c r="M4500" s="186">
        <v>4493</v>
      </c>
    </row>
    <row r="4501" s="193" customFormat="1" ht="14.25" customHeight="1">
      <c r="M4501" s="186">
        <v>4494</v>
      </c>
    </row>
    <row r="4502" s="193" customFormat="1" ht="14.25" customHeight="1">
      <c r="M4502" s="186">
        <v>4495</v>
      </c>
    </row>
    <row r="4503" s="193" customFormat="1" ht="14.25" customHeight="1">
      <c r="M4503" s="186">
        <v>4496</v>
      </c>
    </row>
    <row r="4504" s="193" customFormat="1" ht="14.25" customHeight="1">
      <c r="M4504" s="186">
        <v>4497</v>
      </c>
    </row>
    <row r="4505" s="193" customFormat="1" ht="14.25" customHeight="1">
      <c r="M4505" s="186">
        <v>4498</v>
      </c>
    </row>
    <row r="4506" s="193" customFormat="1" ht="14.25" customHeight="1">
      <c r="M4506" s="186">
        <v>4499</v>
      </c>
    </row>
    <row r="4507" s="193" customFormat="1" ht="14.25" customHeight="1">
      <c r="M4507" s="186">
        <v>4500</v>
      </c>
    </row>
    <row r="4508" s="193" customFormat="1" ht="14.25" customHeight="1">
      <c r="M4508" s="186">
        <v>4501</v>
      </c>
    </row>
    <row r="4509" s="193" customFormat="1" ht="14.25" customHeight="1">
      <c r="M4509" s="186">
        <v>4502</v>
      </c>
    </row>
    <row r="4510" s="193" customFormat="1" ht="14.25" customHeight="1">
      <c r="M4510" s="186">
        <v>4503</v>
      </c>
    </row>
    <row r="4511" s="193" customFormat="1" ht="14.25" customHeight="1">
      <c r="M4511" s="186">
        <v>4504</v>
      </c>
    </row>
    <row r="4512" s="193" customFormat="1" ht="14.25" customHeight="1">
      <c r="M4512" s="186">
        <v>4505</v>
      </c>
    </row>
    <row r="4513" s="193" customFormat="1" ht="14.25" customHeight="1">
      <c r="M4513" s="186">
        <v>4506</v>
      </c>
    </row>
    <row r="4514" s="193" customFormat="1" ht="14.25" customHeight="1">
      <c r="M4514" s="186">
        <v>4507</v>
      </c>
    </row>
    <row r="4515" s="193" customFormat="1" ht="14.25" customHeight="1">
      <c r="M4515" s="186">
        <v>4508</v>
      </c>
    </row>
    <row r="4516" s="193" customFormat="1" ht="14.25" customHeight="1">
      <c r="M4516" s="186">
        <v>4509</v>
      </c>
    </row>
    <row r="4517" s="193" customFormat="1" ht="14.25" customHeight="1">
      <c r="M4517" s="186">
        <v>4510</v>
      </c>
    </row>
    <row r="4518" s="193" customFormat="1" ht="14.25" customHeight="1">
      <c r="M4518" s="186">
        <v>4511</v>
      </c>
    </row>
    <row r="4519" s="193" customFormat="1" ht="14.25" customHeight="1">
      <c r="M4519" s="186">
        <v>4512</v>
      </c>
    </row>
    <row r="4520" s="193" customFormat="1" ht="14.25" customHeight="1">
      <c r="M4520" s="186">
        <v>4513</v>
      </c>
    </row>
    <row r="4521" s="193" customFormat="1" ht="14.25" customHeight="1">
      <c r="M4521" s="186">
        <v>4514</v>
      </c>
    </row>
    <row r="4522" s="193" customFormat="1" ht="14.25" customHeight="1">
      <c r="M4522" s="186">
        <v>4515</v>
      </c>
    </row>
    <row r="4523" s="193" customFormat="1" ht="14.25" customHeight="1">
      <c r="M4523" s="186">
        <v>4516</v>
      </c>
    </row>
    <row r="4524" s="193" customFormat="1" ht="14.25" customHeight="1">
      <c r="M4524" s="186">
        <v>4517</v>
      </c>
    </row>
    <row r="4525" s="193" customFormat="1" ht="14.25" customHeight="1">
      <c r="M4525" s="186">
        <v>4518</v>
      </c>
    </row>
    <row r="4526" s="193" customFormat="1" ht="14.25" customHeight="1">
      <c r="M4526" s="186">
        <v>4519</v>
      </c>
    </row>
    <row r="4527" s="193" customFormat="1" ht="14.25" customHeight="1">
      <c r="M4527" s="186">
        <v>4520</v>
      </c>
    </row>
    <row r="4528" s="193" customFormat="1" ht="14.25" customHeight="1">
      <c r="M4528" s="186">
        <v>4521</v>
      </c>
    </row>
    <row r="4529" s="193" customFormat="1" ht="14.25" customHeight="1">
      <c r="M4529" s="186">
        <v>4522</v>
      </c>
    </row>
    <row r="4530" s="193" customFormat="1" ht="14.25" customHeight="1">
      <c r="M4530" s="186">
        <v>4523</v>
      </c>
    </row>
    <row r="4531" s="193" customFormat="1" ht="14.25" customHeight="1">
      <c r="M4531" s="186">
        <v>4524</v>
      </c>
    </row>
    <row r="4532" s="193" customFormat="1" ht="14.25" customHeight="1">
      <c r="M4532" s="186">
        <v>4525</v>
      </c>
    </row>
    <row r="4533" s="193" customFormat="1" ht="14.25" customHeight="1">
      <c r="M4533" s="186">
        <v>4526</v>
      </c>
    </row>
    <row r="4534" s="193" customFormat="1" ht="14.25" customHeight="1">
      <c r="M4534" s="186">
        <v>4527</v>
      </c>
    </row>
    <row r="4535" s="193" customFormat="1" ht="14.25" customHeight="1">
      <c r="M4535" s="186">
        <v>4528</v>
      </c>
    </row>
    <row r="4536" s="193" customFormat="1" ht="14.25" customHeight="1">
      <c r="M4536" s="186">
        <v>4529</v>
      </c>
    </row>
    <row r="4537" s="193" customFormat="1" ht="14.25" customHeight="1">
      <c r="M4537" s="186">
        <v>4530</v>
      </c>
    </row>
    <row r="4538" s="193" customFormat="1" ht="14.25" customHeight="1">
      <c r="M4538" s="186">
        <v>4531</v>
      </c>
    </row>
    <row r="4539" s="193" customFormat="1" ht="14.25" customHeight="1">
      <c r="M4539" s="186">
        <v>4532</v>
      </c>
    </row>
    <row r="4540" s="193" customFormat="1" ht="14.25" customHeight="1">
      <c r="M4540" s="186">
        <v>4533</v>
      </c>
    </row>
    <row r="4541" s="193" customFormat="1" ht="14.25" customHeight="1">
      <c r="M4541" s="186">
        <v>4534</v>
      </c>
    </row>
    <row r="4542" s="193" customFormat="1" ht="14.25" customHeight="1">
      <c r="M4542" s="186">
        <v>4535</v>
      </c>
    </row>
    <row r="4543" s="193" customFormat="1" ht="14.25" customHeight="1">
      <c r="M4543" s="186">
        <v>4536</v>
      </c>
    </row>
    <row r="4544" s="193" customFormat="1" ht="14.25" customHeight="1">
      <c r="M4544" s="186">
        <v>4537</v>
      </c>
    </row>
    <row r="4545" s="193" customFormat="1" ht="14.25" customHeight="1">
      <c r="M4545" s="186">
        <v>4538</v>
      </c>
    </row>
    <row r="4546" s="193" customFormat="1" ht="14.25" customHeight="1">
      <c r="M4546" s="186">
        <v>4539</v>
      </c>
    </row>
    <row r="4547" s="193" customFormat="1" ht="14.25" customHeight="1">
      <c r="M4547" s="186">
        <v>4540</v>
      </c>
    </row>
    <row r="4548" s="193" customFormat="1" ht="14.25" customHeight="1">
      <c r="M4548" s="186">
        <v>4541</v>
      </c>
    </row>
    <row r="4549" s="193" customFormat="1" ht="14.25" customHeight="1">
      <c r="M4549" s="186">
        <v>4542</v>
      </c>
    </row>
    <row r="4550" s="193" customFormat="1" ht="14.25" customHeight="1">
      <c r="M4550" s="186">
        <v>4543</v>
      </c>
    </row>
    <row r="4551" s="193" customFormat="1" ht="14.25" customHeight="1">
      <c r="M4551" s="186">
        <v>4544</v>
      </c>
    </row>
    <row r="4552" s="193" customFormat="1" ht="14.25" customHeight="1">
      <c r="M4552" s="186">
        <v>4545</v>
      </c>
    </row>
    <row r="4553" s="193" customFormat="1" ht="14.25" customHeight="1">
      <c r="M4553" s="186">
        <v>4546</v>
      </c>
    </row>
    <row r="4554" s="193" customFormat="1" ht="14.25" customHeight="1">
      <c r="M4554" s="186">
        <v>4547</v>
      </c>
    </row>
    <row r="4555" s="193" customFormat="1" ht="14.25" customHeight="1">
      <c r="M4555" s="186">
        <v>4548</v>
      </c>
    </row>
    <row r="4556" s="193" customFormat="1" ht="14.25" customHeight="1">
      <c r="M4556" s="186">
        <v>4549</v>
      </c>
    </row>
    <row r="4557" s="193" customFormat="1" ht="14.25" customHeight="1">
      <c r="M4557" s="186">
        <v>4550</v>
      </c>
    </row>
    <row r="4558" s="193" customFormat="1" ht="14.25" customHeight="1">
      <c r="M4558" s="186">
        <v>4551</v>
      </c>
    </row>
    <row r="4559" s="193" customFormat="1" ht="14.25" customHeight="1">
      <c r="M4559" s="186">
        <v>4552</v>
      </c>
    </row>
    <row r="4560" s="193" customFormat="1" ht="14.25" customHeight="1">
      <c r="M4560" s="186">
        <v>4553</v>
      </c>
    </row>
    <row r="4561" s="193" customFormat="1" ht="14.25" customHeight="1">
      <c r="M4561" s="186">
        <v>4554</v>
      </c>
    </row>
    <row r="4562" s="193" customFormat="1" ht="14.25" customHeight="1">
      <c r="M4562" s="186">
        <v>4555</v>
      </c>
    </row>
    <row r="4563" s="193" customFormat="1" ht="14.25" customHeight="1">
      <c r="M4563" s="186">
        <v>4556</v>
      </c>
    </row>
    <row r="4564" s="193" customFormat="1" ht="14.25" customHeight="1">
      <c r="M4564" s="186">
        <v>4557</v>
      </c>
    </row>
    <row r="4565" s="193" customFormat="1" ht="14.25" customHeight="1">
      <c r="M4565" s="186">
        <v>4558</v>
      </c>
    </row>
    <row r="4566" s="193" customFormat="1" ht="14.25" customHeight="1">
      <c r="M4566" s="186">
        <v>4559</v>
      </c>
    </row>
    <row r="4567" s="193" customFormat="1" ht="14.25" customHeight="1">
      <c r="M4567" s="186">
        <v>4560</v>
      </c>
    </row>
    <row r="4568" s="193" customFormat="1" ht="14.25" customHeight="1">
      <c r="M4568" s="186">
        <v>4561</v>
      </c>
    </row>
    <row r="4569" s="193" customFormat="1" ht="14.25" customHeight="1">
      <c r="M4569" s="186">
        <v>4562</v>
      </c>
    </row>
    <row r="4570" s="193" customFormat="1" ht="14.25" customHeight="1">
      <c r="M4570" s="186">
        <v>4563</v>
      </c>
    </row>
    <row r="4571" s="193" customFormat="1" ht="14.25" customHeight="1">
      <c r="M4571" s="186">
        <v>4564</v>
      </c>
    </row>
    <row r="4572" s="193" customFormat="1" ht="14.25" customHeight="1">
      <c r="M4572" s="186">
        <v>4565</v>
      </c>
    </row>
    <row r="4573" s="193" customFormat="1" ht="14.25" customHeight="1">
      <c r="M4573" s="186">
        <v>4566</v>
      </c>
    </row>
    <row r="4574" s="193" customFormat="1" ht="14.25" customHeight="1">
      <c r="M4574" s="186">
        <v>4567</v>
      </c>
    </row>
    <row r="4575" s="193" customFormat="1" ht="14.25" customHeight="1">
      <c r="M4575" s="186">
        <v>4568</v>
      </c>
    </row>
    <row r="4576" s="193" customFormat="1" ht="14.25" customHeight="1">
      <c r="M4576" s="186">
        <v>4569</v>
      </c>
    </row>
    <row r="4577" s="193" customFormat="1" ht="14.25" customHeight="1">
      <c r="M4577" s="186">
        <v>4570</v>
      </c>
    </row>
    <row r="4578" s="193" customFormat="1" ht="14.25" customHeight="1">
      <c r="M4578" s="186">
        <v>4571</v>
      </c>
    </row>
    <row r="4579" s="193" customFormat="1" ht="14.25" customHeight="1">
      <c r="M4579" s="186">
        <v>4572</v>
      </c>
    </row>
    <row r="4580" s="193" customFormat="1" ht="14.25" customHeight="1">
      <c r="M4580" s="186">
        <v>4573</v>
      </c>
    </row>
    <row r="4581" s="193" customFormat="1" ht="14.25" customHeight="1">
      <c r="M4581" s="186">
        <v>4574</v>
      </c>
    </row>
    <row r="4582" s="193" customFormat="1" ht="14.25" customHeight="1">
      <c r="M4582" s="186">
        <v>4575</v>
      </c>
    </row>
    <row r="4583" s="193" customFormat="1" ht="14.25" customHeight="1">
      <c r="M4583" s="186">
        <v>4576</v>
      </c>
    </row>
    <row r="4584" s="193" customFormat="1" ht="14.25" customHeight="1">
      <c r="M4584" s="186">
        <v>4577</v>
      </c>
    </row>
    <row r="4585" s="193" customFormat="1" ht="14.25" customHeight="1">
      <c r="M4585" s="186">
        <v>4578</v>
      </c>
    </row>
    <row r="4586" s="193" customFormat="1" ht="14.25" customHeight="1">
      <c r="M4586" s="186">
        <v>4579</v>
      </c>
    </row>
    <row r="4587" s="193" customFormat="1" ht="14.25" customHeight="1">
      <c r="M4587" s="186">
        <v>4580</v>
      </c>
    </row>
    <row r="4588" s="193" customFormat="1" ht="14.25" customHeight="1">
      <c r="M4588" s="186">
        <v>4581</v>
      </c>
    </row>
    <row r="4589" s="193" customFormat="1" ht="14.25" customHeight="1">
      <c r="M4589" s="186">
        <v>4582</v>
      </c>
    </row>
    <row r="4590" s="193" customFormat="1" ht="14.25" customHeight="1">
      <c r="M4590" s="186">
        <v>4583</v>
      </c>
    </row>
    <row r="4591" s="193" customFormat="1" ht="14.25" customHeight="1">
      <c r="M4591" s="186">
        <v>4584</v>
      </c>
    </row>
    <row r="4592" s="193" customFormat="1" ht="14.25" customHeight="1">
      <c r="M4592" s="186">
        <v>4585</v>
      </c>
    </row>
    <row r="4593" s="193" customFormat="1" ht="14.25" customHeight="1">
      <c r="M4593" s="186">
        <v>4586</v>
      </c>
    </row>
    <row r="4594" s="193" customFormat="1" ht="14.25" customHeight="1">
      <c r="M4594" s="186">
        <v>4587</v>
      </c>
    </row>
    <row r="4595" s="193" customFormat="1" ht="14.25" customHeight="1">
      <c r="M4595" s="186">
        <v>4588</v>
      </c>
    </row>
    <row r="4596" s="193" customFormat="1" ht="14.25" customHeight="1">
      <c r="M4596" s="186">
        <v>4589</v>
      </c>
    </row>
    <row r="4597" s="193" customFormat="1" ht="14.25" customHeight="1">
      <c r="M4597" s="186">
        <v>4590</v>
      </c>
    </row>
    <row r="4598" s="193" customFormat="1" ht="14.25" customHeight="1">
      <c r="M4598" s="186">
        <v>4591</v>
      </c>
    </row>
    <row r="4599" s="193" customFormat="1" ht="14.25" customHeight="1">
      <c r="M4599" s="186">
        <v>4592</v>
      </c>
    </row>
    <row r="4600" s="193" customFormat="1" ht="14.25" customHeight="1">
      <c r="M4600" s="186">
        <v>4593</v>
      </c>
    </row>
    <row r="4601" s="193" customFormat="1" ht="14.25" customHeight="1">
      <c r="M4601" s="186">
        <v>4594</v>
      </c>
    </row>
    <row r="4602" s="193" customFormat="1" ht="14.25" customHeight="1">
      <c r="M4602" s="186">
        <v>4595</v>
      </c>
    </row>
    <row r="4603" s="193" customFormat="1" ht="14.25" customHeight="1">
      <c r="M4603" s="186">
        <v>4596</v>
      </c>
    </row>
    <row r="4604" s="193" customFormat="1" ht="14.25" customHeight="1">
      <c r="M4604" s="186">
        <v>4597</v>
      </c>
    </row>
    <row r="4605" s="193" customFormat="1" ht="14.25" customHeight="1">
      <c r="M4605" s="186">
        <v>4598</v>
      </c>
    </row>
    <row r="4606" s="193" customFormat="1" ht="14.25" customHeight="1">
      <c r="M4606" s="186">
        <v>4599</v>
      </c>
    </row>
    <row r="4607" s="193" customFormat="1" ht="14.25" customHeight="1">
      <c r="M4607" s="186">
        <v>4600</v>
      </c>
    </row>
    <row r="4608" s="193" customFormat="1" ht="14.25" customHeight="1">
      <c r="M4608" s="186">
        <v>4601</v>
      </c>
    </row>
    <row r="4609" s="193" customFormat="1" ht="14.25" customHeight="1">
      <c r="M4609" s="186">
        <v>4602</v>
      </c>
    </row>
    <row r="4610" s="193" customFormat="1" ht="14.25" customHeight="1">
      <c r="M4610" s="186">
        <v>4603</v>
      </c>
    </row>
    <row r="4611" s="193" customFormat="1" ht="14.25" customHeight="1">
      <c r="M4611" s="186">
        <v>4604</v>
      </c>
    </row>
    <row r="4612" s="193" customFormat="1" ht="14.25" customHeight="1">
      <c r="M4612" s="186">
        <v>4605</v>
      </c>
    </row>
    <row r="4613" s="193" customFormat="1" ht="14.25" customHeight="1">
      <c r="M4613" s="186">
        <v>4606</v>
      </c>
    </row>
    <row r="4614" s="193" customFormat="1" ht="14.25" customHeight="1">
      <c r="M4614" s="186">
        <v>4607</v>
      </c>
    </row>
    <row r="4615" s="193" customFormat="1" ht="14.25" customHeight="1">
      <c r="M4615" s="186">
        <v>4608</v>
      </c>
    </row>
    <row r="4616" s="193" customFormat="1" ht="14.25" customHeight="1">
      <c r="M4616" s="186">
        <v>4609</v>
      </c>
    </row>
    <row r="4617" s="193" customFormat="1" ht="14.25" customHeight="1">
      <c r="M4617" s="186">
        <v>4610</v>
      </c>
    </row>
    <row r="4618" s="193" customFormat="1" ht="14.25" customHeight="1">
      <c r="M4618" s="186">
        <v>4611</v>
      </c>
    </row>
    <row r="4619" s="193" customFormat="1" ht="14.25" customHeight="1">
      <c r="M4619" s="186">
        <v>4612</v>
      </c>
    </row>
    <row r="4620" s="193" customFormat="1" ht="14.25" customHeight="1">
      <c r="M4620" s="186">
        <v>4613</v>
      </c>
    </row>
    <row r="4621" s="193" customFormat="1" ht="14.25" customHeight="1">
      <c r="M4621" s="186">
        <v>4614</v>
      </c>
    </row>
    <row r="4622" s="193" customFormat="1" ht="14.25" customHeight="1">
      <c r="M4622" s="186">
        <v>4615</v>
      </c>
    </row>
    <row r="4623" s="193" customFormat="1" ht="14.25" customHeight="1">
      <c r="M4623" s="186">
        <v>4616</v>
      </c>
    </row>
    <row r="4624" s="193" customFormat="1" ht="14.25" customHeight="1">
      <c r="M4624" s="186">
        <v>4617</v>
      </c>
    </row>
    <row r="4625" s="193" customFormat="1" ht="14.25" customHeight="1">
      <c r="M4625" s="186">
        <v>4618</v>
      </c>
    </row>
    <row r="4626" s="193" customFormat="1" ht="14.25" customHeight="1">
      <c r="M4626" s="186">
        <v>4619</v>
      </c>
    </row>
    <row r="4627" s="193" customFormat="1" ht="14.25" customHeight="1">
      <c r="M4627" s="186">
        <v>4620</v>
      </c>
    </row>
    <row r="4628" s="193" customFormat="1" ht="14.25" customHeight="1">
      <c r="M4628" s="186">
        <v>4621</v>
      </c>
    </row>
    <row r="4629" s="193" customFormat="1" ht="14.25" customHeight="1">
      <c r="M4629" s="186">
        <v>4622</v>
      </c>
    </row>
    <row r="4630" s="193" customFormat="1" ht="14.25" customHeight="1">
      <c r="M4630" s="186">
        <v>4623</v>
      </c>
    </row>
    <row r="4631" s="193" customFormat="1" ht="14.25" customHeight="1">
      <c r="M4631" s="186">
        <v>4624</v>
      </c>
    </row>
    <row r="4632" s="193" customFormat="1" ht="14.25" customHeight="1">
      <c r="M4632" s="186">
        <v>4625</v>
      </c>
    </row>
    <row r="4633" s="193" customFormat="1" ht="14.25" customHeight="1">
      <c r="M4633" s="186">
        <v>4626</v>
      </c>
    </row>
    <row r="4634" s="193" customFormat="1" ht="14.25" customHeight="1">
      <c r="M4634" s="186">
        <v>4627</v>
      </c>
    </row>
    <row r="4635" s="193" customFormat="1" ht="14.25" customHeight="1">
      <c r="M4635" s="186">
        <v>4628</v>
      </c>
    </row>
    <row r="4636" s="193" customFormat="1" ht="14.25" customHeight="1">
      <c r="M4636" s="186">
        <v>4629</v>
      </c>
    </row>
    <row r="4637" s="193" customFormat="1" ht="14.25" customHeight="1">
      <c r="M4637" s="186">
        <v>4630</v>
      </c>
    </row>
    <row r="4638" s="193" customFormat="1" ht="14.25" customHeight="1">
      <c r="M4638" s="186">
        <v>4631</v>
      </c>
    </row>
    <row r="4639" s="193" customFormat="1" ht="14.25" customHeight="1">
      <c r="M4639" s="186">
        <v>4632</v>
      </c>
    </row>
    <row r="4640" s="193" customFormat="1" ht="14.25" customHeight="1">
      <c r="M4640" s="186">
        <v>4633</v>
      </c>
    </row>
    <row r="4641" s="193" customFormat="1" ht="14.25" customHeight="1">
      <c r="M4641" s="186">
        <v>4634</v>
      </c>
    </row>
    <row r="4642" s="193" customFormat="1" ht="14.25" customHeight="1">
      <c r="M4642" s="186">
        <v>4635</v>
      </c>
    </row>
    <row r="4643" s="193" customFormat="1" ht="14.25" customHeight="1">
      <c r="M4643" s="186">
        <v>4636</v>
      </c>
    </row>
    <row r="4644" s="193" customFormat="1" ht="14.25" customHeight="1">
      <c r="M4644" s="186">
        <v>4637</v>
      </c>
    </row>
    <row r="4645" s="193" customFormat="1" ht="14.25" customHeight="1">
      <c r="M4645" s="186">
        <v>4638</v>
      </c>
    </row>
    <row r="4646" s="193" customFormat="1" ht="14.25" customHeight="1">
      <c r="M4646" s="186">
        <v>4639</v>
      </c>
    </row>
    <row r="4647" s="193" customFormat="1" ht="14.25" customHeight="1">
      <c r="M4647" s="186">
        <v>4640</v>
      </c>
    </row>
    <row r="4648" s="193" customFormat="1" ht="14.25" customHeight="1">
      <c r="M4648" s="186">
        <v>4641</v>
      </c>
    </row>
    <row r="4649" s="193" customFormat="1" ht="14.25" customHeight="1">
      <c r="M4649" s="186">
        <v>4642</v>
      </c>
    </row>
    <row r="4650" s="193" customFormat="1" ht="14.25" customHeight="1">
      <c r="M4650" s="186">
        <v>4643</v>
      </c>
    </row>
    <row r="4651" s="193" customFormat="1" ht="14.25" customHeight="1">
      <c r="M4651" s="186">
        <v>4644</v>
      </c>
    </row>
    <row r="4652" s="193" customFormat="1" ht="14.25" customHeight="1">
      <c r="M4652" s="186">
        <v>4645</v>
      </c>
    </row>
    <row r="4653" s="193" customFormat="1" ht="14.25" customHeight="1">
      <c r="M4653" s="186">
        <v>4646</v>
      </c>
    </row>
    <row r="4654" s="193" customFormat="1" ht="14.25" customHeight="1">
      <c r="M4654" s="186">
        <v>4647</v>
      </c>
    </row>
    <row r="4655" s="193" customFormat="1" ht="14.25" customHeight="1">
      <c r="M4655" s="186">
        <v>4648</v>
      </c>
    </row>
    <row r="4656" s="193" customFormat="1" ht="14.25" customHeight="1">
      <c r="M4656" s="186">
        <v>4649</v>
      </c>
    </row>
    <row r="4657" s="193" customFormat="1" ht="14.25" customHeight="1">
      <c r="M4657" s="186">
        <v>4650</v>
      </c>
    </row>
    <row r="4658" s="193" customFormat="1" ht="14.25" customHeight="1">
      <c r="M4658" s="186">
        <v>4651</v>
      </c>
    </row>
    <row r="4659" s="193" customFormat="1" ht="14.25" customHeight="1">
      <c r="M4659" s="186">
        <v>4652</v>
      </c>
    </row>
    <row r="4660" s="193" customFormat="1" ht="14.25" customHeight="1">
      <c r="M4660" s="186">
        <v>4653</v>
      </c>
    </row>
    <row r="4661" s="193" customFormat="1" ht="14.25" customHeight="1">
      <c r="M4661" s="186">
        <v>4654</v>
      </c>
    </row>
    <row r="4662" s="193" customFormat="1" ht="14.25" customHeight="1">
      <c r="M4662" s="186">
        <v>4655</v>
      </c>
    </row>
    <row r="4663" s="193" customFormat="1" ht="14.25" customHeight="1">
      <c r="M4663" s="186">
        <v>4656</v>
      </c>
    </row>
    <row r="4664" s="193" customFormat="1" ht="14.25" customHeight="1">
      <c r="M4664" s="186">
        <v>4657</v>
      </c>
    </row>
    <row r="4665" s="193" customFormat="1" ht="14.25" customHeight="1">
      <c r="M4665" s="186">
        <v>4658</v>
      </c>
    </row>
    <row r="4666" s="193" customFormat="1" ht="14.25" customHeight="1">
      <c r="M4666" s="186">
        <v>4659</v>
      </c>
    </row>
    <row r="4667" s="193" customFormat="1" ht="14.25" customHeight="1">
      <c r="M4667" s="186">
        <v>4660</v>
      </c>
    </row>
    <row r="4668" s="193" customFormat="1" ht="14.25" customHeight="1">
      <c r="M4668" s="186">
        <v>4661</v>
      </c>
    </row>
    <row r="4669" s="193" customFormat="1" ht="14.25" customHeight="1">
      <c r="M4669" s="186">
        <v>4662</v>
      </c>
    </row>
    <row r="4670" s="193" customFormat="1" ht="14.25" customHeight="1">
      <c r="M4670" s="186">
        <v>4663</v>
      </c>
    </row>
    <row r="4671" s="193" customFormat="1" ht="14.25" customHeight="1">
      <c r="M4671" s="186">
        <v>4664</v>
      </c>
    </row>
    <row r="4672" s="193" customFormat="1" ht="14.25" customHeight="1">
      <c r="M4672" s="186">
        <v>4665</v>
      </c>
    </row>
    <row r="4673" s="193" customFormat="1" ht="14.25" customHeight="1">
      <c r="M4673" s="186">
        <v>4666</v>
      </c>
    </row>
    <row r="4674" s="193" customFormat="1" ht="14.25" customHeight="1">
      <c r="M4674" s="186">
        <v>4667</v>
      </c>
    </row>
    <row r="4675" s="193" customFormat="1" ht="14.25" customHeight="1">
      <c r="M4675" s="186">
        <v>4668</v>
      </c>
    </row>
    <row r="4676" s="193" customFormat="1" ht="14.25" customHeight="1">
      <c r="M4676" s="186">
        <v>4669</v>
      </c>
    </row>
    <row r="4677" s="193" customFormat="1" ht="14.25" customHeight="1">
      <c r="M4677" s="186">
        <v>4670</v>
      </c>
    </row>
    <row r="4678" s="193" customFormat="1" ht="14.25" customHeight="1">
      <c r="M4678" s="186">
        <v>4671</v>
      </c>
    </row>
    <row r="4679" s="193" customFormat="1" ht="14.25" customHeight="1">
      <c r="M4679" s="186">
        <v>4672</v>
      </c>
    </row>
    <row r="4680" s="193" customFormat="1" ht="14.25" customHeight="1">
      <c r="M4680" s="186">
        <v>4673</v>
      </c>
    </row>
    <row r="4681" s="193" customFormat="1" ht="14.25" customHeight="1">
      <c r="M4681" s="186">
        <v>4674</v>
      </c>
    </row>
    <row r="4682" s="193" customFormat="1" ht="14.25" customHeight="1">
      <c r="M4682" s="186">
        <v>4675</v>
      </c>
    </row>
    <row r="4683" s="193" customFormat="1" ht="14.25" customHeight="1">
      <c r="M4683" s="186">
        <v>4676</v>
      </c>
    </row>
    <row r="4684" s="193" customFormat="1" ht="14.25" customHeight="1">
      <c r="M4684" s="186">
        <v>4677</v>
      </c>
    </row>
    <row r="4685" s="193" customFormat="1" ht="14.25" customHeight="1">
      <c r="M4685" s="186">
        <v>4678</v>
      </c>
    </row>
    <row r="4686" s="193" customFormat="1" ht="14.25" customHeight="1">
      <c r="M4686" s="186">
        <v>4679</v>
      </c>
    </row>
    <row r="4687" s="193" customFormat="1" ht="14.25" customHeight="1">
      <c r="M4687" s="186">
        <v>4680</v>
      </c>
    </row>
    <row r="4688" s="193" customFormat="1" ht="14.25" customHeight="1">
      <c r="M4688" s="186">
        <v>4681</v>
      </c>
    </row>
    <row r="4689" s="193" customFormat="1" ht="14.25" customHeight="1">
      <c r="M4689" s="186">
        <v>4682</v>
      </c>
    </row>
    <row r="4690" s="193" customFormat="1" ht="14.25" customHeight="1">
      <c r="M4690" s="186">
        <v>4683</v>
      </c>
    </row>
    <row r="4691" s="193" customFormat="1" ht="14.25" customHeight="1">
      <c r="M4691" s="186">
        <v>4684</v>
      </c>
    </row>
    <row r="4692" s="193" customFormat="1" ht="14.25" customHeight="1">
      <c r="M4692" s="186">
        <v>4685</v>
      </c>
    </row>
    <row r="4693" s="193" customFormat="1" ht="14.25" customHeight="1">
      <c r="M4693" s="186">
        <v>4686</v>
      </c>
    </row>
    <row r="4694" s="193" customFormat="1" ht="14.25" customHeight="1">
      <c r="M4694" s="186">
        <v>4687</v>
      </c>
    </row>
    <row r="4695" s="193" customFormat="1" ht="14.25" customHeight="1">
      <c r="M4695" s="186">
        <v>4688</v>
      </c>
    </row>
    <row r="4696" s="193" customFormat="1" ht="14.25" customHeight="1">
      <c r="M4696" s="186">
        <v>4689</v>
      </c>
    </row>
    <row r="4697" s="193" customFormat="1" ht="14.25" customHeight="1">
      <c r="M4697" s="186">
        <v>4690</v>
      </c>
    </row>
    <row r="4698" s="193" customFormat="1" ht="14.25" customHeight="1">
      <c r="M4698" s="186">
        <v>4691</v>
      </c>
    </row>
    <row r="4699" s="193" customFormat="1" ht="14.25" customHeight="1">
      <c r="M4699" s="186">
        <v>4692</v>
      </c>
    </row>
    <row r="4700" s="193" customFormat="1" ht="14.25" customHeight="1">
      <c r="M4700" s="186">
        <v>4693</v>
      </c>
    </row>
    <row r="4701" s="193" customFormat="1" ht="14.25" customHeight="1">
      <c r="M4701" s="186">
        <v>4694</v>
      </c>
    </row>
    <row r="4702" s="193" customFormat="1" ht="14.25" customHeight="1">
      <c r="M4702" s="186">
        <v>4695</v>
      </c>
    </row>
    <row r="4703" s="193" customFormat="1" ht="14.25" customHeight="1">
      <c r="M4703" s="186">
        <v>4696</v>
      </c>
    </row>
    <row r="4704" s="193" customFormat="1" ht="14.25" customHeight="1">
      <c r="M4704" s="186">
        <v>4697</v>
      </c>
    </row>
    <row r="4705" s="193" customFormat="1" ht="14.25" customHeight="1">
      <c r="M4705" s="186">
        <v>4698</v>
      </c>
    </row>
    <row r="4706" s="193" customFormat="1" ht="14.25" customHeight="1">
      <c r="M4706" s="186">
        <v>4699</v>
      </c>
    </row>
    <row r="4707" s="193" customFormat="1" ht="14.25" customHeight="1">
      <c r="M4707" s="186">
        <v>4700</v>
      </c>
    </row>
    <row r="4708" s="193" customFormat="1" ht="14.25" customHeight="1">
      <c r="M4708" s="186">
        <v>4701</v>
      </c>
    </row>
    <row r="4709" s="193" customFormat="1" ht="14.25" customHeight="1">
      <c r="M4709" s="186">
        <v>4702</v>
      </c>
    </row>
    <row r="4710" s="193" customFormat="1" ht="14.25" customHeight="1">
      <c r="M4710" s="186">
        <v>4703</v>
      </c>
    </row>
    <row r="4711" s="193" customFormat="1" ht="14.25" customHeight="1">
      <c r="M4711" s="186">
        <v>4704</v>
      </c>
    </row>
    <row r="4712" s="193" customFormat="1" ht="14.25" customHeight="1">
      <c r="M4712" s="186">
        <v>4705</v>
      </c>
    </row>
    <row r="4713" s="193" customFormat="1" ht="14.25" customHeight="1">
      <c r="M4713" s="186">
        <v>4706</v>
      </c>
    </row>
    <row r="4714" s="193" customFormat="1" ht="14.25" customHeight="1">
      <c r="M4714" s="186">
        <v>4707</v>
      </c>
    </row>
    <row r="4715" s="193" customFormat="1" ht="14.25" customHeight="1">
      <c r="M4715" s="186">
        <v>4708</v>
      </c>
    </row>
    <row r="4716" s="193" customFormat="1" ht="14.25" customHeight="1">
      <c r="M4716" s="186">
        <v>4709</v>
      </c>
    </row>
    <row r="4717" s="193" customFormat="1" ht="14.25" customHeight="1">
      <c r="M4717" s="186">
        <v>4710</v>
      </c>
    </row>
    <row r="4718" s="193" customFormat="1" ht="14.25" customHeight="1">
      <c r="M4718" s="186">
        <v>4711</v>
      </c>
    </row>
    <row r="4719" s="193" customFormat="1" ht="14.25" customHeight="1">
      <c r="M4719" s="186">
        <v>4712</v>
      </c>
    </row>
    <row r="4720" s="193" customFormat="1" ht="14.25" customHeight="1">
      <c r="M4720" s="186">
        <v>4713</v>
      </c>
    </row>
    <row r="4721" s="193" customFormat="1" ht="14.25" customHeight="1">
      <c r="M4721" s="186">
        <v>4714</v>
      </c>
    </row>
    <row r="4722" s="193" customFormat="1" ht="14.25" customHeight="1">
      <c r="M4722" s="186">
        <v>4715</v>
      </c>
    </row>
    <row r="4723" s="193" customFormat="1" ht="14.25" customHeight="1">
      <c r="M4723" s="186">
        <v>4716</v>
      </c>
    </row>
    <row r="4724" s="193" customFormat="1" ht="14.25" customHeight="1">
      <c r="M4724" s="186">
        <v>4717</v>
      </c>
    </row>
    <row r="4725" s="193" customFormat="1" ht="14.25" customHeight="1">
      <c r="M4725" s="186">
        <v>4718</v>
      </c>
    </row>
    <row r="4726" s="193" customFormat="1" ht="14.25" customHeight="1">
      <c r="M4726" s="186">
        <v>4719</v>
      </c>
    </row>
    <row r="4727" s="193" customFormat="1" ht="14.25" customHeight="1">
      <c r="M4727" s="186">
        <v>4720</v>
      </c>
    </row>
    <row r="4728" s="193" customFormat="1" ht="14.25" customHeight="1">
      <c r="M4728" s="186">
        <v>4721</v>
      </c>
    </row>
    <row r="4729" s="193" customFormat="1" ht="14.25" customHeight="1">
      <c r="M4729" s="186">
        <v>4722</v>
      </c>
    </row>
    <row r="4730" s="193" customFormat="1" ht="14.25" customHeight="1">
      <c r="M4730" s="186">
        <v>4723</v>
      </c>
    </row>
    <row r="4731" s="193" customFormat="1" ht="14.25" customHeight="1">
      <c r="M4731" s="186">
        <v>4724</v>
      </c>
    </row>
    <row r="4732" s="193" customFormat="1" ht="14.25" customHeight="1">
      <c r="M4732" s="186">
        <v>4725</v>
      </c>
    </row>
    <row r="4733" s="193" customFormat="1" ht="14.25" customHeight="1">
      <c r="M4733" s="186">
        <v>4726</v>
      </c>
    </row>
    <row r="4734" s="193" customFormat="1" ht="14.25" customHeight="1">
      <c r="M4734" s="186">
        <v>4727</v>
      </c>
    </row>
    <row r="4735" s="193" customFormat="1" ht="14.25" customHeight="1">
      <c r="M4735" s="186">
        <v>4728</v>
      </c>
    </row>
    <row r="4736" s="193" customFormat="1" ht="14.25" customHeight="1">
      <c r="M4736" s="186">
        <v>4729</v>
      </c>
    </row>
    <row r="4737" s="193" customFormat="1" ht="14.25" customHeight="1">
      <c r="M4737" s="186">
        <v>4730</v>
      </c>
    </row>
    <row r="4738" s="193" customFormat="1" ht="14.25" customHeight="1">
      <c r="M4738" s="186">
        <v>4731</v>
      </c>
    </row>
    <row r="4739" s="193" customFormat="1" ht="14.25" customHeight="1">
      <c r="M4739" s="186">
        <v>4732</v>
      </c>
    </row>
    <row r="4740" s="193" customFormat="1" ht="14.25" customHeight="1">
      <c r="M4740" s="186">
        <v>4733</v>
      </c>
    </row>
    <row r="4741" s="193" customFormat="1" ht="14.25" customHeight="1">
      <c r="M4741" s="186">
        <v>4734</v>
      </c>
    </row>
    <row r="4742" s="193" customFormat="1" ht="14.25" customHeight="1">
      <c r="M4742" s="186">
        <v>4735</v>
      </c>
    </row>
    <row r="4743" s="193" customFormat="1" ht="14.25" customHeight="1">
      <c r="M4743" s="186">
        <v>4736</v>
      </c>
    </row>
    <row r="4744" s="193" customFormat="1" ht="14.25" customHeight="1">
      <c r="M4744" s="186">
        <v>4737</v>
      </c>
    </row>
    <row r="4745" s="193" customFormat="1" ht="14.25" customHeight="1">
      <c r="M4745" s="186">
        <v>4738</v>
      </c>
    </row>
    <row r="4746" s="193" customFormat="1" ht="14.25" customHeight="1">
      <c r="M4746" s="186">
        <v>4739</v>
      </c>
    </row>
    <row r="4747" s="193" customFormat="1" ht="14.25" customHeight="1">
      <c r="M4747" s="186">
        <v>4740</v>
      </c>
    </row>
    <row r="4748" s="193" customFormat="1" ht="14.25" customHeight="1">
      <c r="M4748" s="186">
        <v>4741</v>
      </c>
    </row>
    <row r="4749" s="193" customFormat="1" ht="14.25" customHeight="1">
      <c r="M4749" s="186">
        <v>4742</v>
      </c>
    </row>
    <row r="4750" s="193" customFormat="1" ht="14.25" customHeight="1">
      <c r="M4750" s="186">
        <v>4743</v>
      </c>
    </row>
    <row r="4751" s="193" customFormat="1" ht="14.25" customHeight="1">
      <c r="M4751" s="186">
        <v>4744</v>
      </c>
    </row>
    <row r="4752" s="193" customFormat="1" ht="14.25" customHeight="1">
      <c r="M4752" s="186">
        <v>4745</v>
      </c>
    </row>
    <row r="4753" s="193" customFormat="1" ht="14.25" customHeight="1">
      <c r="M4753" s="186">
        <v>4746</v>
      </c>
    </row>
    <row r="4754" s="193" customFormat="1" ht="14.25" customHeight="1">
      <c r="M4754" s="186">
        <v>4747</v>
      </c>
    </row>
    <row r="4755" s="193" customFormat="1" ht="14.25" customHeight="1">
      <c r="M4755" s="186">
        <v>4748</v>
      </c>
    </row>
    <row r="4756" s="193" customFormat="1" ht="14.25" customHeight="1">
      <c r="M4756" s="186">
        <v>4749</v>
      </c>
    </row>
    <row r="4757" s="193" customFormat="1" ht="14.25" customHeight="1">
      <c r="M4757" s="186">
        <v>4750</v>
      </c>
    </row>
    <row r="4758" s="193" customFormat="1" ht="14.25" customHeight="1">
      <c r="M4758" s="186">
        <v>4751</v>
      </c>
    </row>
    <row r="4759" s="193" customFormat="1" ht="14.25" customHeight="1">
      <c r="M4759" s="186">
        <v>4752</v>
      </c>
    </row>
    <row r="4760" s="193" customFormat="1" ht="14.25" customHeight="1">
      <c r="M4760" s="186">
        <v>4753</v>
      </c>
    </row>
    <row r="4761" s="193" customFormat="1" ht="14.25" customHeight="1">
      <c r="M4761" s="186">
        <v>4754</v>
      </c>
    </row>
    <row r="4762" s="193" customFormat="1" ht="14.25" customHeight="1">
      <c r="M4762" s="186">
        <v>4755</v>
      </c>
    </row>
    <row r="4763" s="193" customFormat="1" ht="14.25" customHeight="1">
      <c r="M4763" s="186">
        <v>4756</v>
      </c>
    </row>
    <row r="4764" s="193" customFormat="1" ht="14.25" customHeight="1">
      <c r="M4764" s="186">
        <v>4757</v>
      </c>
    </row>
    <row r="4765" s="193" customFormat="1" ht="14.25" customHeight="1">
      <c r="M4765" s="186">
        <v>4758</v>
      </c>
    </row>
    <row r="4766" s="193" customFormat="1" ht="14.25" customHeight="1">
      <c r="M4766" s="186">
        <v>4759</v>
      </c>
    </row>
    <row r="4767" s="193" customFormat="1" ht="14.25" customHeight="1">
      <c r="M4767" s="186">
        <v>4760</v>
      </c>
    </row>
    <row r="4768" s="193" customFormat="1" ht="14.25" customHeight="1">
      <c r="M4768" s="186">
        <v>4761</v>
      </c>
    </row>
    <row r="4769" s="193" customFormat="1" ht="14.25" customHeight="1">
      <c r="M4769" s="186">
        <v>4762</v>
      </c>
    </row>
    <row r="4770" s="193" customFormat="1" ht="14.25" customHeight="1">
      <c r="M4770" s="186">
        <v>4763</v>
      </c>
    </row>
    <row r="4771" s="193" customFormat="1" ht="14.25" customHeight="1">
      <c r="M4771" s="186">
        <v>4764</v>
      </c>
    </row>
    <row r="4772" s="193" customFormat="1" ht="14.25" customHeight="1">
      <c r="M4772" s="186">
        <v>4765</v>
      </c>
    </row>
    <row r="4773" s="193" customFormat="1" ht="14.25" customHeight="1">
      <c r="M4773" s="186">
        <v>4766</v>
      </c>
    </row>
    <row r="4774" s="193" customFormat="1" ht="14.25" customHeight="1">
      <c r="M4774" s="186">
        <v>4767</v>
      </c>
    </row>
    <row r="4775" s="193" customFormat="1" ht="14.25" customHeight="1">
      <c r="M4775" s="186">
        <v>4768</v>
      </c>
    </row>
    <row r="4776" s="193" customFormat="1" ht="14.25" customHeight="1">
      <c r="M4776" s="186">
        <v>4769</v>
      </c>
    </row>
    <row r="4777" s="193" customFormat="1" ht="14.25" customHeight="1">
      <c r="M4777" s="186">
        <v>4770</v>
      </c>
    </row>
    <row r="4778" s="193" customFormat="1" ht="14.25" customHeight="1">
      <c r="M4778" s="186">
        <v>4771</v>
      </c>
    </row>
    <row r="4779" s="193" customFormat="1" ht="14.25" customHeight="1">
      <c r="M4779" s="186">
        <v>4772</v>
      </c>
    </row>
    <row r="4780" s="193" customFormat="1" ht="14.25" customHeight="1">
      <c r="M4780" s="186">
        <v>4773</v>
      </c>
    </row>
    <row r="4781" s="193" customFormat="1" ht="14.25" customHeight="1">
      <c r="M4781" s="186">
        <v>4774</v>
      </c>
    </row>
    <row r="4782" s="193" customFormat="1" ht="14.25" customHeight="1">
      <c r="M4782" s="186">
        <v>4775</v>
      </c>
    </row>
    <row r="4783" s="193" customFormat="1" ht="14.25" customHeight="1">
      <c r="M4783" s="186">
        <v>4776</v>
      </c>
    </row>
    <row r="4784" s="193" customFormat="1" ht="14.25" customHeight="1">
      <c r="M4784" s="186">
        <v>4777</v>
      </c>
    </row>
    <row r="4785" s="193" customFormat="1" ht="14.25" customHeight="1">
      <c r="M4785" s="186">
        <v>4778</v>
      </c>
    </row>
    <row r="4786" s="193" customFormat="1" ht="14.25" customHeight="1">
      <c r="M4786" s="186">
        <v>4779</v>
      </c>
    </row>
    <row r="4787" s="193" customFormat="1" ht="14.25" customHeight="1">
      <c r="M4787" s="186">
        <v>4780</v>
      </c>
    </row>
    <row r="4788" s="193" customFormat="1" ht="14.25" customHeight="1">
      <c r="M4788" s="186">
        <v>4781</v>
      </c>
    </row>
    <row r="4789" s="193" customFormat="1" ht="14.25" customHeight="1">
      <c r="M4789" s="186">
        <v>4782</v>
      </c>
    </row>
    <row r="4790" s="193" customFormat="1" ht="14.25" customHeight="1">
      <c r="M4790" s="186">
        <v>4783</v>
      </c>
    </row>
    <row r="4791" s="193" customFormat="1" ht="14.25" customHeight="1">
      <c r="M4791" s="186">
        <v>4784</v>
      </c>
    </row>
    <row r="4792" s="193" customFormat="1" ht="14.25" customHeight="1">
      <c r="M4792" s="186">
        <v>4785</v>
      </c>
    </row>
    <row r="4793" s="193" customFormat="1" ht="14.25" customHeight="1">
      <c r="M4793" s="186">
        <v>4786</v>
      </c>
    </row>
    <row r="4794" s="193" customFormat="1" ht="14.25" customHeight="1">
      <c r="M4794" s="186">
        <v>4787</v>
      </c>
    </row>
    <row r="4795" s="193" customFormat="1" ht="14.25" customHeight="1">
      <c r="M4795" s="186">
        <v>4788</v>
      </c>
    </row>
    <row r="4796" s="193" customFormat="1" ht="14.25" customHeight="1">
      <c r="M4796" s="186">
        <v>4789</v>
      </c>
    </row>
    <row r="4797" s="193" customFormat="1" ht="14.25" customHeight="1">
      <c r="M4797" s="186">
        <v>4790</v>
      </c>
    </row>
    <row r="4798" s="193" customFormat="1" ht="14.25" customHeight="1">
      <c r="M4798" s="186">
        <v>4791</v>
      </c>
    </row>
    <row r="4799" s="193" customFormat="1" ht="14.25" customHeight="1">
      <c r="M4799" s="186">
        <v>4792</v>
      </c>
    </row>
    <row r="4800" s="193" customFormat="1" ht="14.25" customHeight="1">
      <c r="M4800" s="186">
        <v>4793</v>
      </c>
    </row>
    <row r="4801" s="193" customFormat="1" ht="14.25" customHeight="1">
      <c r="M4801" s="186">
        <v>4794</v>
      </c>
    </row>
    <row r="4802" s="193" customFormat="1" ht="14.25" customHeight="1">
      <c r="M4802" s="186">
        <v>4795</v>
      </c>
    </row>
    <row r="4803" s="193" customFormat="1" ht="14.25" customHeight="1">
      <c r="M4803" s="186">
        <v>4796</v>
      </c>
    </row>
    <row r="4804" s="193" customFormat="1" ht="14.25" customHeight="1">
      <c r="M4804" s="186">
        <v>4797</v>
      </c>
    </row>
    <row r="4805" s="193" customFormat="1" ht="14.25" customHeight="1">
      <c r="M4805" s="186">
        <v>4798</v>
      </c>
    </row>
    <row r="4806" s="193" customFormat="1" ht="14.25" customHeight="1">
      <c r="M4806" s="186">
        <v>4799</v>
      </c>
    </row>
    <row r="4807" s="193" customFormat="1" ht="14.25" customHeight="1">
      <c r="M4807" s="186">
        <v>4800</v>
      </c>
    </row>
    <row r="4808" s="193" customFormat="1" ht="14.25" customHeight="1">
      <c r="M4808" s="186">
        <v>4801</v>
      </c>
    </row>
    <row r="4809" s="193" customFormat="1" ht="14.25" customHeight="1">
      <c r="M4809" s="186">
        <v>4802</v>
      </c>
    </row>
    <row r="4810" s="193" customFormat="1" ht="14.25" customHeight="1">
      <c r="M4810" s="186">
        <v>4803</v>
      </c>
    </row>
    <row r="4811" s="193" customFormat="1" ht="14.25" customHeight="1">
      <c r="M4811" s="186">
        <v>4804</v>
      </c>
    </row>
    <row r="4812" s="193" customFormat="1" ht="14.25" customHeight="1">
      <c r="M4812" s="186">
        <v>4805</v>
      </c>
    </row>
    <row r="4813" s="193" customFormat="1" ht="14.25" customHeight="1">
      <c r="M4813" s="186">
        <v>4806</v>
      </c>
    </row>
    <row r="4814" s="193" customFormat="1" ht="14.25" customHeight="1">
      <c r="M4814" s="186">
        <v>4807</v>
      </c>
    </row>
    <row r="4815" s="193" customFormat="1" ht="14.25" customHeight="1">
      <c r="M4815" s="186">
        <v>4808</v>
      </c>
    </row>
    <row r="4816" s="193" customFormat="1" ht="14.25" customHeight="1">
      <c r="M4816" s="186">
        <v>4809</v>
      </c>
    </row>
    <row r="4817" s="193" customFormat="1" ht="14.25" customHeight="1">
      <c r="M4817" s="186">
        <v>4810</v>
      </c>
    </row>
    <row r="4818" s="193" customFormat="1" ht="14.25" customHeight="1">
      <c r="M4818" s="186">
        <v>4811</v>
      </c>
    </row>
    <row r="4819" s="193" customFormat="1" ht="14.25" customHeight="1">
      <c r="M4819" s="186">
        <v>4812</v>
      </c>
    </row>
    <row r="4820" s="193" customFormat="1" ht="14.25" customHeight="1">
      <c r="M4820" s="186">
        <v>4813</v>
      </c>
    </row>
    <row r="4821" s="193" customFormat="1" ht="14.25" customHeight="1">
      <c r="M4821" s="186">
        <v>4814</v>
      </c>
    </row>
    <row r="4822" s="193" customFormat="1" ht="14.25" customHeight="1">
      <c r="M4822" s="186">
        <v>4815</v>
      </c>
    </row>
    <row r="4823" s="193" customFormat="1" ht="14.25" customHeight="1">
      <c r="M4823" s="186">
        <v>4816</v>
      </c>
    </row>
    <row r="4824" s="193" customFormat="1" ht="14.25" customHeight="1">
      <c r="M4824" s="186">
        <v>4817</v>
      </c>
    </row>
    <row r="4825" s="193" customFormat="1" ht="14.25" customHeight="1">
      <c r="M4825" s="186">
        <v>4818</v>
      </c>
    </row>
    <row r="4826" s="193" customFormat="1" ht="14.25" customHeight="1">
      <c r="M4826" s="186">
        <v>4819</v>
      </c>
    </row>
    <row r="4827" s="193" customFormat="1" ht="14.25" customHeight="1">
      <c r="M4827" s="186">
        <v>4820</v>
      </c>
    </row>
    <row r="4828" s="193" customFormat="1" ht="14.25" customHeight="1">
      <c r="M4828" s="186">
        <v>4821</v>
      </c>
    </row>
    <row r="4829" s="193" customFormat="1" ht="14.25" customHeight="1">
      <c r="M4829" s="186">
        <v>4822</v>
      </c>
    </row>
    <row r="4830" s="193" customFormat="1" ht="14.25" customHeight="1">
      <c r="M4830" s="186">
        <v>4823</v>
      </c>
    </row>
    <row r="4831" s="193" customFormat="1" ht="14.25" customHeight="1">
      <c r="M4831" s="186">
        <v>4824</v>
      </c>
    </row>
    <row r="4832" s="193" customFormat="1" ht="14.25" customHeight="1">
      <c r="M4832" s="186">
        <v>4825</v>
      </c>
    </row>
    <row r="4833" s="193" customFormat="1" ht="14.25" customHeight="1">
      <c r="M4833" s="186">
        <v>4826</v>
      </c>
    </row>
    <row r="4834" s="193" customFormat="1" ht="14.25" customHeight="1">
      <c r="M4834" s="186">
        <v>4827</v>
      </c>
    </row>
    <row r="4835" s="193" customFormat="1" ht="14.25" customHeight="1">
      <c r="M4835" s="186">
        <v>4828</v>
      </c>
    </row>
    <row r="4836" s="193" customFormat="1" ht="14.25" customHeight="1">
      <c r="M4836" s="186">
        <v>4829</v>
      </c>
    </row>
    <row r="4837" s="193" customFormat="1" ht="14.25" customHeight="1">
      <c r="M4837" s="186">
        <v>4830</v>
      </c>
    </row>
    <row r="4838" s="193" customFormat="1" ht="14.25" customHeight="1">
      <c r="M4838" s="186">
        <v>4831</v>
      </c>
    </row>
    <row r="4839" s="193" customFormat="1" ht="14.25" customHeight="1">
      <c r="M4839" s="186">
        <v>4832</v>
      </c>
    </row>
    <row r="4840" s="193" customFormat="1" ht="14.25" customHeight="1">
      <c r="M4840" s="186">
        <v>4833</v>
      </c>
    </row>
    <row r="4841" s="193" customFormat="1" ht="14.25" customHeight="1">
      <c r="M4841" s="186">
        <v>4834</v>
      </c>
    </row>
    <row r="4842" s="193" customFormat="1" ht="14.25" customHeight="1">
      <c r="M4842" s="186">
        <v>4835</v>
      </c>
    </row>
    <row r="4843" s="193" customFormat="1" ht="14.25" customHeight="1">
      <c r="M4843" s="186">
        <v>4836</v>
      </c>
    </row>
    <row r="4844" s="193" customFormat="1" ht="14.25" customHeight="1">
      <c r="M4844" s="186">
        <v>4837</v>
      </c>
    </row>
    <row r="4845" s="193" customFormat="1" ht="14.25" customHeight="1">
      <c r="M4845" s="186">
        <v>4838</v>
      </c>
    </row>
    <row r="4846" s="193" customFormat="1" ht="14.25" customHeight="1">
      <c r="M4846" s="186">
        <v>4839</v>
      </c>
    </row>
    <row r="4847" s="193" customFormat="1" ht="14.25" customHeight="1">
      <c r="M4847" s="186">
        <v>4840</v>
      </c>
    </row>
    <row r="4848" s="193" customFormat="1" ht="14.25" customHeight="1">
      <c r="M4848" s="186">
        <v>4841</v>
      </c>
    </row>
    <row r="4849" s="193" customFormat="1" ht="14.25" customHeight="1">
      <c r="M4849" s="186">
        <v>4842</v>
      </c>
    </row>
    <row r="4850" s="193" customFormat="1" ht="14.25" customHeight="1">
      <c r="M4850" s="186">
        <v>4843</v>
      </c>
    </row>
    <row r="4851" s="193" customFormat="1" ht="14.25" customHeight="1">
      <c r="M4851" s="186">
        <v>4844</v>
      </c>
    </row>
    <row r="4852" s="193" customFormat="1" ht="14.25" customHeight="1">
      <c r="M4852" s="186">
        <v>4845</v>
      </c>
    </row>
    <row r="4853" s="193" customFormat="1" ht="14.25" customHeight="1">
      <c r="M4853" s="186">
        <v>4846</v>
      </c>
    </row>
    <row r="4854" s="193" customFormat="1" ht="14.25" customHeight="1">
      <c r="M4854" s="186">
        <v>4847</v>
      </c>
    </row>
    <row r="4855" s="193" customFormat="1" ht="14.25" customHeight="1">
      <c r="M4855" s="186">
        <v>4848</v>
      </c>
    </row>
    <row r="4856" s="193" customFormat="1" ht="14.25" customHeight="1">
      <c r="M4856" s="186">
        <v>4849</v>
      </c>
    </row>
    <row r="4857" s="193" customFormat="1" ht="14.25" customHeight="1">
      <c r="M4857" s="186">
        <v>4850</v>
      </c>
    </row>
    <row r="4858" s="193" customFormat="1" ht="14.25" customHeight="1">
      <c r="M4858" s="186">
        <v>4851</v>
      </c>
    </row>
    <row r="4859" s="193" customFormat="1" ht="14.25" customHeight="1">
      <c r="M4859" s="186">
        <v>4852</v>
      </c>
    </row>
    <row r="4860" s="193" customFormat="1" ht="14.25" customHeight="1">
      <c r="M4860" s="186">
        <v>4853</v>
      </c>
    </row>
    <row r="4861" s="193" customFormat="1" ht="14.25" customHeight="1">
      <c r="M4861" s="186">
        <v>4854</v>
      </c>
    </row>
    <row r="4862" s="193" customFormat="1" ht="14.25" customHeight="1">
      <c r="M4862" s="186">
        <v>4855</v>
      </c>
    </row>
    <row r="4863" s="193" customFormat="1" ht="14.25" customHeight="1">
      <c r="M4863" s="186">
        <v>4856</v>
      </c>
    </row>
    <row r="4864" s="193" customFormat="1" ht="14.25" customHeight="1">
      <c r="M4864" s="186">
        <v>4857</v>
      </c>
    </row>
    <row r="4865" s="193" customFormat="1" ht="14.25" customHeight="1">
      <c r="M4865" s="186">
        <v>4858</v>
      </c>
    </row>
    <row r="4866" s="193" customFormat="1" ht="14.25" customHeight="1">
      <c r="M4866" s="186">
        <v>4859</v>
      </c>
    </row>
    <row r="4867" s="193" customFormat="1" ht="14.25" customHeight="1">
      <c r="M4867" s="186">
        <v>4860</v>
      </c>
    </row>
    <row r="4868" s="193" customFormat="1" ht="14.25" customHeight="1">
      <c r="M4868" s="186">
        <v>4861</v>
      </c>
    </row>
    <row r="4869" s="193" customFormat="1" ht="14.25" customHeight="1">
      <c r="M4869" s="186">
        <v>4862</v>
      </c>
    </row>
    <row r="4870" s="193" customFormat="1" ht="14.25" customHeight="1">
      <c r="M4870" s="186">
        <v>4863</v>
      </c>
    </row>
    <row r="4871" s="193" customFormat="1" ht="14.25" customHeight="1">
      <c r="M4871" s="186">
        <v>4864</v>
      </c>
    </row>
    <row r="4872" s="193" customFormat="1" ht="14.25" customHeight="1">
      <c r="M4872" s="186">
        <v>4865</v>
      </c>
    </row>
    <row r="4873" s="193" customFormat="1" ht="14.25" customHeight="1">
      <c r="M4873" s="186">
        <v>4866</v>
      </c>
    </row>
    <row r="4874" s="193" customFormat="1" ht="14.25" customHeight="1">
      <c r="M4874" s="186">
        <v>4867</v>
      </c>
    </row>
    <row r="4875" s="193" customFormat="1" ht="14.25" customHeight="1">
      <c r="M4875" s="186">
        <v>4868</v>
      </c>
    </row>
    <row r="4876" s="193" customFormat="1" ht="14.25" customHeight="1">
      <c r="M4876" s="186">
        <v>4869</v>
      </c>
    </row>
    <row r="4877" s="193" customFormat="1" ht="14.25" customHeight="1">
      <c r="M4877" s="186">
        <v>4870</v>
      </c>
    </row>
    <row r="4878" s="193" customFormat="1" ht="14.25" customHeight="1">
      <c r="M4878" s="186">
        <v>4871</v>
      </c>
    </row>
    <row r="4879" s="193" customFormat="1" ht="14.25" customHeight="1">
      <c r="M4879" s="186">
        <v>4872</v>
      </c>
    </row>
    <row r="4880" s="193" customFormat="1" ht="14.25" customHeight="1">
      <c r="M4880" s="186">
        <v>4873</v>
      </c>
    </row>
    <row r="4881" s="193" customFormat="1" ht="14.25" customHeight="1">
      <c r="M4881" s="186">
        <v>4874</v>
      </c>
    </row>
    <row r="4882" s="193" customFormat="1" ht="14.25" customHeight="1">
      <c r="M4882" s="186">
        <v>4875</v>
      </c>
    </row>
    <row r="4883" s="193" customFormat="1" ht="14.25" customHeight="1">
      <c r="M4883" s="186">
        <v>4876</v>
      </c>
    </row>
    <row r="4884" s="193" customFormat="1" ht="14.25" customHeight="1">
      <c r="M4884" s="186">
        <v>4877</v>
      </c>
    </row>
    <row r="4885" s="193" customFormat="1" ht="14.25" customHeight="1">
      <c r="M4885" s="186">
        <v>4878</v>
      </c>
    </row>
    <row r="4886" s="193" customFormat="1" ht="14.25" customHeight="1">
      <c r="M4886" s="186">
        <v>4879</v>
      </c>
    </row>
    <row r="4887" s="193" customFormat="1" ht="14.25" customHeight="1">
      <c r="M4887" s="186">
        <v>4880</v>
      </c>
    </row>
    <row r="4888" s="193" customFormat="1" ht="14.25" customHeight="1">
      <c r="M4888" s="186">
        <v>4881</v>
      </c>
    </row>
    <row r="4889" s="193" customFormat="1" ht="14.25" customHeight="1">
      <c r="M4889" s="186">
        <v>4882</v>
      </c>
    </row>
    <row r="4890" s="193" customFormat="1" ht="14.25" customHeight="1">
      <c r="M4890" s="186">
        <v>4883</v>
      </c>
    </row>
    <row r="4891" s="193" customFormat="1" ht="14.25" customHeight="1">
      <c r="M4891" s="186">
        <v>4884</v>
      </c>
    </row>
    <row r="4892" s="193" customFormat="1" ht="14.25" customHeight="1">
      <c r="M4892" s="186">
        <v>4885</v>
      </c>
    </row>
    <row r="4893" s="193" customFormat="1" ht="14.25" customHeight="1">
      <c r="M4893" s="186">
        <v>4886</v>
      </c>
    </row>
    <row r="4894" s="193" customFormat="1" ht="14.25" customHeight="1">
      <c r="M4894" s="186">
        <v>4887</v>
      </c>
    </row>
    <row r="4895" s="193" customFormat="1" ht="14.25" customHeight="1">
      <c r="M4895" s="186">
        <v>4888</v>
      </c>
    </row>
    <row r="4896" s="193" customFormat="1" ht="14.25" customHeight="1">
      <c r="M4896" s="186">
        <v>4889</v>
      </c>
    </row>
    <row r="4897" s="193" customFormat="1" ht="14.25" customHeight="1">
      <c r="M4897" s="186">
        <v>4890</v>
      </c>
    </row>
    <row r="4898" s="193" customFormat="1" ht="14.25" customHeight="1">
      <c r="M4898" s="186">
        <v>4891</v>
      </c>
    </row>
    <row r="4899" s="193" customFormat="1" ht="14.25" customHeight="1">
      <c r="M4899" s="186">
        <v>4892</v>
      </c>
    </row>
    <row r="4900" s="193" customFormat="1" ht="14.25" customHeight="1">
      <c r="M4900" s="186">
        <v>4893</v>
      </c>
    </row>
    <row r="4901" s="193" customFormat="1" ht="14.25" customHeight="1">
      <c r="M4901" s="186">
        <v>4894</v>
      </c>
    </row>
    <row r="4902" s="193" customFormat="1" ht="14.25" customHeight="1">
      <c r="M4902" s="186">
        <v>4895</v>
      </c>
    </row>
    <row r="4903" s="193" customFormat="1" ht="14.25" customHeight="1">
      <c r="M4903" s="186">
        <v>4896</v>
      </c>
    </row>
    <row r="4904" s="193" customFormat="1" ht="14.25" customHeight="1">
      <c r="M4904" s="186">
        <v>4897</v>
      </c>
    </row>
    <row r="4905" s="193" customFormat="1" ht="14.25" customHeight="1">
      <c r="M4905" s="186">
        <v>4898</v>
      </c>
    </row>
    <row r="4906" s="193" customFormat="1" ht="14.25" customHeight="1">
      <c r="M4906" s="186">
        <v>4899</v>
      </c>
    </row>
    <row r="4907" s="193" customFormat="1" ht="14.25" customHeight="1">
      <c r="M4907" s="186">
        <v>4900</v>
      </c>
    </row>
    <row r="4908" s="193" customFormat="1" ht="14.25" customHeight="1">
      <c r="M4908" s="186">
        <v>4901</v>
      </c>
    </row>
    <row r="4909" s="193" customFormat="1" ht="14.25" customHeight="1">
      <c r="M4909" s="186">
        <v>4902</v>
      </c>
    </row>
    <row r="4910" s="193" customFormat="1" ht="14.25" customHeight="1">
      <c r="M4910" s="186">
        <v>4903</v>
      </c>
    </row>
    <row r="4911" s="193" customFormat="1" ht="14.25" customHeight="1">
      <c r="M4911" s="186">
        <v>4904</v>
      </c>
    </row>
    <row r="4912" s="193" customFormat="1" ht="14.25" customHeight="1">
      <c r="M4912" s="186">
        <v>4905</v>
      </c>
    </row>
    <row r="4913" s="193" customFormat="1" ht="14.25" customHeight="1">
      <c r="M4913" s="186">
        <v>4906</v>
      </c>
    </row>
    <row r="4914" s="193" customFormat="1" ht="14.25" customHeight="1">
      <c r="M4914" s="186">
        <v>4907</v>
      </c>
    </row>
    <row r="4915" s="193" customFormat="1" ht="14.25" customHeight="1">
      <c r="M4915" s="186">
        <v>4908</v>
      </c>
    </row>
    <row r="4916" s="193" customFormat="1" ht="14.25" customHeight="1">
      <c r="M4916" s="186">
        <v>4909</v>
      </c>
    </row>
    <row r="4917" s="193" customFormat="1" ht="14.25" customHeight="1">
      <c r="M4917" s="186">
        <v>4910</v>
      </c>
    </row>
    <row r="4918" s="193" customFormat="1" ht="14.25" customHeight="1">
      <c r="M4918" s="186">
        <v>4911</v>
      </c>
    </row>
    <row r="4919" s="193" customFormat="1" ht="14.25" customHeight="1">
      <c r="M4919" s="186">
        <v>4912</v>
      </c>
    </row>
    <row r="4920" s="193" customFormat="1" ht="14.25" customHeight="1">
      <c r="M4920" s="186">
        <v>4913</v>
      </c>
    </row>
    <row r="4921" s="193" customFormat="1" ht="14.25" customHeight="1">
      <c r="M4921" s="186">
        <v>4914</v>
      </c>
    </row>
    <row r="4922" s="193" customFormat="1" ht="14.25" customHeight="1">
      <c r="M4922" s="186">
        <v>4915</v>
      </c>
    </row>
    <row r="4923" s="193" customFormat="1" ht="14.25" customHeight="1">
      <c r="M4923" s="186">
        <v>4916</v>
      </c>
    </row>
    <row r="4924" s="193" customFormat="1" ht="14.25" customHeight="1">
      <c r="M4924" s="186">
        <v>4917</v>
      </c>
    </row>
    <row r="4925" s="193" customFormat="1" ht="14.25" customHeight="1">
      <c r="M4925" s="186">
        <v>4918</v>
      </c>
    </row>
    <row r="4926" s="193" customFormat="1" ht="14.25" customHeight="1">
      <c r="M4926" s="186">
        <v>4919</v>
      </c>
    </row>
    <row r="4927" s="193" customFormat="1" ht="14.25" customHeight="1">
      <c r="M4927" s="186">
        <v>4920</v>
      </c>
    </row>
    <row r="4928" s="193" customFormat="1" ht="14.25" customHeight="1">
      <c r="M4928" s="186">
        <v>4921</v>
      </c>
    </row>
    <row r="4929" s="193" customFormat="1" ht="14.25" customHeight="1">
      <c r="M4929" s="186">
        <v>4922</v>
      </c>
    </row>
    <row r="4930" s="193" customFormat="1" ht="14.25" customHeight="1">
      <c r="M4930" s="186">
        <v>4923</v>
      </c>
    </row>
    <row r="4931" s="193" customFormat="1" ht="14.25" customHeight="1">
      <c r="M4931" s="186">
        <v>4924</v>
      </c>
    </row>
    <row r="4932" s="193" customFormat="1" ht="14.25" customHeight="1">
      <c r="M4932" s="186">
        <v>4925</v>
      </c>
    </row>
    <row r="4933" s="193" customFormat="1" ht="14.25" customHeight="1">
      <c r="M4933" s="186">
        <v>4926</v>
      </c>
    </row>
    <row r="4934" s="193" customFormat="1" ht="14.25" customHeight="1">
      <c r="M4934" s="186">
        <v>4927</v>
      </c>
    </row>
    <row r="4935" s="193" customFormat="1" ht="14.25" customHeight="1">
      <c r="M4935" s="186">
        <v>4928</v>
      </c>
    </row>
    <row r="4936" s="193" customFormat="1" ht="14.25" customHeight="1">
      <c r="M4936" s="186">
        <v>4929</v>
      </c>
    </row>
    <row r="4937" s="193" customFormat="1" ht="14.25" customHeight="1">
      <c r="M4937" s="186">
        <v>4930</v>
      </c>
    </row>
    <row r="4938" s="193" customFormat="1" ht="14.25" customHeight="1">
      <c r="M4938" s="186">
        <v>4931</v>
      </c>
    </row>
    <row r="4939" s="193" customFormat="1" ht="14.25" customHeight="1">
      <c r="M4939" s="186">
        <v>4932</v>
      </c>
    </row>
    <row r="4940" s="193" customFormat="1" ht="14.25" customHeight="1">
      <c r="M4940" s="186">
        <v>4933</v>
      </c>
    </row>
    <row r="4941" s="193" customFormat="1" ht="14.25" customHeight="1">
      <c r="M4941" s="186">
        <v>4934</v>
      </c>
    </row>
    <row r="4942" s="193" customFormat="1" ht="14.25" customHeight="1">
      <c r="M4942" s="186">
        <v>4935</v>
      </c>
    </row>
    <row r="4943" s="193" customFormat="1" ht="14.25" customHeight="1">
      <c r="M4943" s="186">
        <v>4936</v>
      </c>
    </row>
    <row r="4944" s="193" customFormat="1" ht="14.25" customHeight="1">
      <c r="M4944" s="186">
        <v>4937</v>
      </c>
    </row>
    <row r="4945" s="193" customFormat="1" ht="14.25" customHeight="1">
      <c r="M4945" s="186">
        <v>4938</v>
      </c>
    </row>
    <row r="4946" s="193" customFormat="1" ht="14.25" customHeight="1">
      <c r="M4946" s="186">
        <v>4939</v>
      </c>
    </row>
    <row r="4947" s="193" customFormat="1" ht="14.25" customHeight="1">
      <c r="M4947" s="186">
        <v>4940</v>
      </c>
    </row>
    <row r="4948" s="193" customFormat="1" ht="14.25" customHeight="1">
      <c r="M4948" s="186">
        <v>4941</v>
      </c>
    </row>
    <row r="4949" s="193" customFormat="1" ht="14.25" customHeight="1">
      <c r="M4949" s="186">
        <v>4942</v>
      </c>
    </row>
    <row r="4950" s="193" customFormat="1" ht="14.25" customHeight="1">
      <c r="M4950" s="186">
        <v>4943</v>
      </c>
    </row>
    <row r="4951" s="193" customFormat="1" ht="14.25" customHeight="1">
      <c r="M4951" s="186">
        <v>4944</v>
      </c>
    </row>
    <row r="4952" s="193" customFormat="1" ht="14.25" customHeight="1">
      <c r="M4952" s="186">
        <v>4945</v>
      </c>
    </row>
    <row r="4953" s="193" customFormat="1" ht="14.25" customHeight="1">
      <c r="M4953" s="186">
        <v>4946</v>
      </c>
    </row>
    <row r="4954" s="193" customFormat="1" ht="14.25" customHeight="1">
      <c r="M4954" s="186">
        <v>4947</v>
      </c>
    </row>
    <row r="4955" s="193" customFormat="1" ht="14.25" customHeight="1">
      <c r="M4955" s="186">
        <v>4948</v>
      </c>
    </row>
    <row r="4956" s="193" customFormat="1" ht="14.25" customHeight="1">
      <c r="M4956" s="186">
        <v>4949</v>
      </c>
    </row>
    <row r="4957" s="193" customFormat="1" ht="14.25" customHeight="1">
      <c r="M4957" s="186">
        <v>4950</v>
      </c>
    </row>
    <row r="4958" s="193" customFormat="1" ht="14.25" customHeight="1">
      <c r="M4958" s="186">
        <v>4951</v>
      </c>
    </row>
    <row r="4959" s="193" customFormat="1" ht="14.25" customHeight="1">
      <c r="M4959" s="186">
        <v>4952</v>
      </c>
    </row>
    <row r="4960" s="193" customFormat="1" ht="14.25" customHeight="1">
      <c r="M4960" s="186">
        <v>4953</v>
      </c>
    </row>
    <row r="4961" s="193" customFormat="1" ht="14.25" customHeight="1">
      <c r="M4961" s="186">
        <v>4954</v>
      </c>
    </row>
    <row r="4962" s="193" customFormat="1" ht="14.25" customHeight="1">
      <c r="M4962" s="186">
        <v>4955</v>
      </c>
    </row>
    <row r="4963" s="193" customFormat="1" ht="14.25" customHeight="1">
      <c r="M4963" s="186">
        <v>4956</v>
      </c>
    </row>
    <row r="4964" s="193" customFormat="1" ht="14.25" customHeight="1">
      <c r="M4964" s="186">
        <v>4957</v>
      </c>
    </row>
    <row r="4965" s="193" customFormat="1" ht="14.25" customHeight="1">
      <c r="M4965" s="186">
        <v>4958</v>
      </c>
    </row>
    <row r="4966" s="193" customFormat="1" ht="14.25" customHeight="1">
      <c r="M4966" s="186">
        <v>4959</v>
      </c>
    </row>
    <row r="4967" s="193" customFormat="1" ht="14.25" customHeight="1">
      <c r="M4967" s="186">
        <v>4960</v>
      </c>
    </row>
    <row r="4968" s="193" customFormat="1" ht="14.25" customHeight="1">
      <c r="M4968" s="186">
        <v>4961</v>
      </c>
    </row>
    <row r="4969" s="193" customFormat="1" ht="14.25" customHeight="1">
      <c r="M4969" s="186">
        <v>4962</v>
      </c>
    </row>
    <row r="4970" s="193" customFormat="1" ht="14.25" customHeight="1">
      <c r="M4970" s="186">
        <v>4963</v>
      </c>
    </row>
    <row r="4971" s="193" customFormat="1" ht="14.25" customHeight="1">
      <c r="M4971" s="186">
        <v>4964</v>
      </c>
    </row>
    <row r="4972" s="193" customFormat="1" ht="14.25" customHeight="1">
      <c r="M4972" s="186">
        <v>4965</v>
      </c>
    </row>
    <row r="4973" s="193" customFormat="1" ht="14.25" customHeight="1">
      <c r="M4973" s="186">
        <v>4966</v>
      </c>
    </row>
    <row r="4974" s="193" customFormat="1" ht="14.25" customHeight="1">
      <c r="M4974" s="186">
        <v>4967</v>
      </c>
    </row>
    <row r="4975" s="193" customFormat="1" ht="14.25" customHeight="1">
      <c r="M4975" s="186">
        <v>4968</v>
      </c>
    </row>
    <row r="4976" s="193" customFormat="1" ht="14.25" customHeight="1">
      <c r="M4976" s="186">
        <v>4969</v>
      </c>
    </row>
    <row r="4977" s="193" customFormat="1" ht="14.25" customHeight="1">
      <c r="M4977" s="186">
        <v>4970</v>
      </c>
    </row>
    <row r="4978" s="193" customFormat="1" ht="14.25" customHeight="1">
      <c r="M4978" s="186">
        <v>4971</v>
      </c>
    </row>
    <row r="4979" s="193" customFormat="1" ht="14.25" customHeight="1">
      <c r="M4979" s="186">
        <v>4972</v>
      </c>
    </row>
    <row r="4980" s="193" customFormat="1" ht="14.25" customHeight="1">
      <c r="M4980" s="186">
        <v>4973</v>
      </c>
    </row>
    <row r="4981" s="193" customFormat="1" ht="14.25" customHeight="1">
      <c r="M4981" s="186">
        <v>4974</v>
      </c>
    </row>
    <row r="4982" s="193" customFormat="1" ht="14.25" customHeight="1">
      <c r="M4982" s="186">
        <v>4975</v>
      </c>
    </row>
    <row r="4983" s="193" customFormat="1" ht="14.25" customHeight="1">
      <c r="M4983" s="186">
        <v>4976</v>
      </c>
    </row>
    <row r="4984" s="193" customFormat="1" ht="14.25" customHeight="1">
      <c r="M4984" s="186">
        <v>4977</v>
      </c>
    </row>
    <row r="4985" s="193" customFormat="1" ht="14.25" customHeight="1">
      <c r="M4985" s="186">
        <v>4978</v>
      </c>
    </row>
    <row r="4986" s="193" customFormat="1" ht="14.25" customHeight="1">
      <c r="M4986" s="186">
        <v>4979</v>
      </c>
    </row>
    <row r="4987" s="193" customFormat="1" ht="14.25" customHeight="1">
      <c r="M4987" s="186">
        <v>4980</v>
      </c>
    </row>
    <row r="4988" s="193" customFormat="1" ht="14.25" customHeight="1">
      <c r="M4988" s="186">
        <v>4981</v>
      </c>
    </row>
    <row r="4989" s="193" customFormat="1" ht="14.25" customHeight="1">
      <c r="M4989" s="186">
        <v>4982</v>
      </c>
    </row>
    <row r="4990" s="193" customFormat="1" ht="14.25" customHeight="1">
      <c r="M4990" s="186">
        <v>4983</v>
      </c>
    </row>
    <row r="4991" s="193" customFormat="1" ht="14.25" customHeight="1">
      <c r="M4991" s="186">
        <v>4984</v>
      </c>
    </row>
    <row r="4992" s="193" customFormat="1" ht="14.25" customHeight="1">
      <c r="M4992" s="186">
        <v>4985</v>
      </c>
    </row>
    <row r="4993" s="193" customFormat="1" ht="14.25" customHeight="1">
      <c r="M4993" s="186">
        <v>4986</v>
      </c>
    </row>
    <row r="4994" s="193" customFormat="1" ht="14.25" customHeight="1">
      <c r="M4994" s="186">
        <v>4987</v>
      </c>
    </row>
    <row r="4995" s="193" customFormat="1" ht="14.25" customHeight="1">
      <c r="M4995" s="186">
        <v>4988</v>
      </c>
    </row>
    <row r="4996" s="193" customFormat="1" ht="14.25" customHeight="1">
      <c r="M4996" s="186">
        <v>4989</v>
      </c>
    </row>
    <row r="4997" s="193" customFormat="1" ht="14.25" customHeight="1">
      <c r="M4997" s="186">
        <v>4990</v>
      </c>
    </row>
    <row r="4998" s="193" customFormat="1" ht="14.25" customHeight="1">
      <c r="M4998" s="186">
        <v>4991</v>
      </c>
    </row>
    <row r="4999" s="193" customFormat="1" ht="14.25" customHeight="1">
      <c r="M4999" s="186">
        <v>4992</v>
      </c>
    </row>
    <row r="5000" s="193" customFormat="1" ht="14.25" customHeight="1">
      <c r="M5000" s="186">
        <v>4993</v>
      </c>
    </row>
    <row r="5001" s="193" customFormat="1" ht="14.25" customHeight="1">
      <c r="M5001" s="186">
        <v>4994</v>
      </c>
    </row>
    <row r="5002" s="193" customFormat="1" ht="14.25" customHeight="1">
      <c r="M5002" s="186">
        <v>4995</v>
      </c>
    </row>
    <row r="5003" s="193" customFormat="1" ht="14.25" customHeight="1">
      <c r="M5003" s="186">
        <v>4996</v>
      </c>
    </row>
    <row r="5004" s="193" customFormat="1" ht="14.25" customHeight="1">
      <c r="M5004" s="186">
        <v>4997</v>
      </c>
    </row>
    <row r="5005" s="193" customFormat="1" ht="14.25" customHeight="1">
      <c r="M5005" s="186">
        <v>4998</v>
      </c>
    </row>
    <row r="5006" s="193" customFormat="1" ht="14.25" customHeight="1">
      <c r="M5006" s="186">
        <v>4999</v>
      </c>
    </row>
    <row r="5007" s="193" customFormat="1" ht="14.25" customHeight="1">
      <c r="M5007" s="186">
        <v>5000</v>
      </c>
    </row>
    <row r="5008" s="193" customFormat="1" ht="14.25" customHeight="1">
      <c r="M5008" s="186">
        <v>5001</v>
      </c>
    </row>
  </sheetData>
  <mergeCells count="22">
    <mergeCell ref="J3:K3"/>
    <mergeCell ref="G4:H4"/>
    <mergeCell ref="A1:A4"/>
    <mergeCell ref="B1:E1"/>
    <mergeCell ref="L1:L2"/>
    <mergeCell ref="G1:H1"/>
    <mergeCell ref="H6:H7"/>
    <mergeCell ref="E6:E7"/>
    <mergeCell ref="F6:F7"/>
    <mergeCell ref="G6:G7"/>
    <mergeCell ref="G3:H3"/>
    <mergeCell ref="I6:J7"/>
    <mergeCell ref="G5:H5"/>
    <mergeCell ref="B2:E3"/>
    <mergeCell ref="J4:K4"/>
    <mergeCell ref="J1:K2"/>
    <mergeCell ref="A6:A7"/>
    <mergeCell ref="B6:B7"/>
    <mergeCell ref="C6:C7"/>
    <mergeCell ref="D6:D7"/>
    <mergeCell ref="B4:E4"/>
    <mergeCell ref="A5:E5"/>
  </mergeCells>
  <dataValidations count="2">
    <dataValidation type="list" allowBlank="1" showInputMessage="1" showErrorMessage="1" sqref="F8:F15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sqref="F16:F105">
      <formula1>"1,2,3,4,5,6,7,8,9,10,11,12,13,14,15,16,17,18,19,20,21,22,23,24,25,26,27,28,29,30,31,32,33,34,35,36,37,38,39,40,41,42,43,44,45,46,47,48,49,50,51,52,53,54,55,56,57,58,59,60,61,62,63,64,65,66,67,68,69,70,71,72,73,74"</formula1>
    </dataValidation>
  </dataValidations>
  <hyperlinks>
    <hyperlink ref="B4" r:id="rId1" location="" tooltip="" display="www.anatomic.sk/eshop"/>
    <hyperlink ref="E8" r:id="rId2" location="" tooltip="" display="VIEW"/>
    <hyperlink ref="E9" r:id="rId3" location="" tooltip="" display="VIEW"/>
    <hyperlink ref="E10" r:id="rId4" location="" tooltip="" display="VIEW"/>
    <hyperlink ref="E11" r:id="rId5" location="" tooltip="" display="VIEW"/>
    <hyperlink ref="E12" r:id="rId6" location="" tooltip="" display="VIEW"/>
    <hyperlink ref="E13" r:id="rId7" location="" tooltip="" display="VIEW"/>
    <hyperlink ref="E14" r:id="rId8" location="" tooltip="" display="VIEW"/>
    <hyperlink ref="E15" r:id="rId9" location="" tooltip="" display="VIEW"/>
  </hyperlinks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